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W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<sst xmlns="http://schemas.openxmlformats.org/spreadsheetml/2006/main" count="221" uniqueCount="111">
  <si>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</si>
  <si>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</si>
  <si>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</si>
  <si>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</si>
  <si>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</si>
  <si>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</si>
  <si>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</si>
  <si>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</si>
  <si>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</si>
  <si>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</si>
  <si>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</si>
  <si>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</si>
  <si>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</si>
  <si>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</si>
  <si>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</si>
  <si>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</si>
  <si>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</si>
  <si>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</si>
  <si>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</si>
  <si>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</si>
  <si>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</si>
  <si>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</si>
  <si>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</si>
  <si>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</si>
  <si>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</si>
  <si>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</si>
  <si>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</si>
  <si>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</si>
  <si>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</si>
  <si>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</si>
  <si>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</si>
  <si>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</si>
  <si>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</si>
  <si>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</si>
  <si>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</si>
  <si>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</si>
  <si>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</si>
  <si>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</si>
  <si>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</si>
  <si>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</si>
  <si>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</si>
  <si>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</si>
  <si>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</si>
  <si>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</si>
  <si>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</si>
  <si>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</si>
  <si>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</si>
  <si>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</si>
  <si>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</si>
  <si>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</si>
  <si>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</si>
  <si>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</si>
  <si>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</si>
  <si>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</si>
  <si>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</si>
  <si>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</si>
  <si>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</si>
  <si>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</si>
  <si>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</si>
  <si>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</si>
  <si>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</si>
  <si>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</si>
  <si>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</si>
  <si>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</si>
  <si>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</si>
  <si>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</si>
  <si>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</si>
  <si>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</si>
  <si>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</si>
  <si>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</si>
  <si>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</si>
  <si>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</si>
  <si>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</si>
  <si>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</si>
  <si>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</si>
  <si>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</si>
  <si>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</si>
  <si>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</si>
  <si>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</si>
  <si>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</si>
  <si>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</si>
  <si>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</si>
  <si>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</si>
  <si>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</si>
  <si>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</si>
  <si>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</si>
  <si>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</si>
  <si>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</si>
  <si>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</si>
  <si>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</si>
  <si>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</si>
  <si>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</si>
  <si>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</si>
  <si>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</si>
  <si>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</si>
  <si>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</si>
  <si>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福岡県　みやこ町</t>
  </si>
  <si>
    <t>法非適用</t>
  </si>
  <si>
    <t>下水道事業</t>
  </si>
  <si>
    <t>公共下水道</t>
  </si>
  <si>
    <t>Cc3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</si>
  <si>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</si>
  <si>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</si>
  <si>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</si>
  <si>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</si>
  <si>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</si>
  <si>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</si>
  <si>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</si>
  <si>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管渠の改修については、H26年度までは行っていないが、今後、老朽化等により改修が必要となる。</t>
    <rPh sb="0" eb="2">
      <t>カンキョ</t>
    </rPh>
    <rPh sb="3" eb="5">
      <t>カイシュウ</t>
    </rPh>
    <rPh sb="14" eb="16">
      <t>ネンド</t>
    </rPh>
    <rPh sb="19" eb="20">
      <t>オコナ</t>
    </rPh>
    <rPh sb="27" eb="29">
      <t>コンゴ</t>
    </rPh>
    <rPh sb="30" eb="32">
      <t>ロウキュウ</t>
    </rPh>
    <rPh sb="32" eb="33">
      <t>カ</t>
    </rPh>
    <rPh sb="33" eb="34">
      <t>トウ</t>
    </rPh>
    <rPh sb="37" eb="39">
      <t>カイシュウ</t>
    </rPh>
    <rPh sb="40" eb="42">
      <t>ヒツヨウ</t>
    </rPh>
    <phoneticPr fontId="4"/>
  </si>
  <si>
    <t>経営の健全性については「収益的収支比率」、「経費回収率」ともに100％を切っていることから、使用料で賄えない費用を一般会計繰入金に頼っており、十分な状況ではない。また、経営の効率性については「汚水処理原価」は高く「施設使用率」は低いため効率性は低い状況である。
企業債残高対事業規模比較は現在、低い状況であるが、将来的には管渠改修等の費用が見込まれ増加すると思われる。</t>
    <rPh sb="46" eb="49">
      <t>シヨウリョウ</t>
    </rPh>
    <rPh sb="71" eb="73">
      <t>ジュウブン</t>
    </rPh>
    <rPh sb="74" eb="76">
      <t>ジョウキョウ</t>
    </rPh>
    <rPh sb="104" eb="105">
      <t>タカ</t>
    </rPh>
    <rPh sb="114" eb="115">
      <t>ヒク</t>
    </rPh>
    <rPh sb="122" eb="123">
      <t>ヒク</t>
    </rPh>
    <phoneticPr fontId="4"/>
  </si>
  <si>
    <t>経営改善のためには、十分な経費の削減を図った後に、適正な使用料収入の確保のため見直しを検討する必要がある。
また今後、更新需要が予測される管渠の改修等は、更新計画を策定し、実情に応じた改修を行う必要がある。</t>
    <rPh sb="10" eb="12">
      <t>ジュウブン</t>
    </rPh>
    <rPh sb="19" eb="20">
      <t>ハカ</t>
    </rPh>
    <rPh sb="22" eb="23">
      <t>ノチ</t>
    </rPh>
    <rPh sb="25" eb="27">
      <t>テキセイ</t>
    </rPh>
    <rPh sb="28" eb="31">
      <t>シヨウリョウ</t>
    </rPh>
    <rPh sb="31" eb="33">
      <t>シュウニュウ</t>
    </rPh>
    <rPh sb="34" eb="36">
      <t>カクホ</t>
    </rPh>
    <rPh sb="39" eb="41">
      <t>ミナオ</t>
    </rPh>
    <rPh sb="43" eb="45">
      <t>ケントウ</t>
    </rPh>
    <rPh sb="69" eb="71">
      <t>カンキョ</t>
    </rPh>
    <rPh sb="92" eb="94">
      <t>カイシュウ</t>
    </rPh>
    <rPh sb="95" eb="96">
      <t>オコナ</t>
    </rPh>
    <rPh sb="97" eb="99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</si>
</sst>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391424"/>
        <c:axId val="104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0.14000000000000001</c:v>
                </c:pt>
                <c:pt idx="1">
                  <c:v>0.18</c:v>
                </c:pt>
                <c:pt idx="2">
                  <c:v>0.18</c:v>
                </c:pt>
                <c:pt idx="3">
                  <c:v>0.19</c:v>
                </c:pt>
                <c:pt idx="4">
                  <c:v>0.16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391424"/>
        <c:axId val="104393728"/>
      </c:lineChart>
      <c:dateAx>
        <c:axId val="104391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393728"/>
        <c:crosses val="autoZero"/>
        <c:auto val="1"/>
        <c:lblOffset val="100"/>
        <c:baseTimeUnit val="years"/>
      </c:dateAx>
      <c:valAx>
        <c:axId val="104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391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79.400000000000006</c:v>
                </c:pt>
                <c:pt idx="1">
                  <c:v>77.8</c:v>
                </c:pt>
                <c:pt idx="2">
                  <c:v>77.8</c:v>
                </c:pt>
                <c:pt idx="3">
                  <c:v>77.8</c:v>
                </c:pt>
                <c:pt idx="4">
                  <c:v>61.59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673920"/>
        <c:axId val="90675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39.770000000000003</c:v>
                </c:pt>
                <c:pt idx="1">
                  <c:v>38.950000000000003</c:v>
                </c:pt>
                <c:pt idx="2">
                  <c:v>40.07</c:v>
                </c:pt>
                <c:pt idx="3">
                  <c:v>39.92</c:v>
                </c:pt>
                <c:pt idx="4">
                  <c:v>41.63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73920"/>
        <c:axId val="90675840"/>
      </c:lineChart>
      <c:dateAx>
        <c:axId val="90673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675840"/>
        <c:crosses val="autoZero"/>
        <c:auto val="1"/>
        <c:lblOffset val="100"/>
        <c:baseTimeUnit val="years"/>
      </c:dateAx>
      <c:valAx>
        <c:axId val="90675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673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80.569999999999993</c:v>
                </c:pt>
                <c:pt idx="1">
                  <c:v>80.150000000000006</c:v>
                </c:pt>
                <c:pt idx="2">
                  <c:v>85.03</c:v>
                </c:pt>
                <c:pt idx="3">
                  <c:v>82.55</c:v>
                </c:pt>
                <c:pt idx="4">
                  <c:v>83.93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029312"/>
        <c:axId val="92031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65.66</c:v>
                </c:pt>
                <c:pt idx="1">
                  <c:v>65.599999999999994</c:v>
                </c:pt>
                <c:pt idx="2">
                  <c:v>66</c:v>
                </c:pt>
                <c:pt idx="3">
                  <c:v>65.86</c:v>
                </c:pt>
                <c:pt idx="4">
                  <c:v>66.33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29312"/>
        <c:axId val="92031232"/>
      </c:lineChart>
      <c:dateAx>
        <c:axId val="92029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031232"/>
        <c:crosses val="autoZero"/>
        <c:auto val="1"/>
        <c:lblOffset val="100"/>
        <c:baseTimeUnit val="years"/>
      </c:dateAx>
      <c:valAx>
        <c:axId val="92031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029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89.07</c:v>
                </c:pt>
                <c:pt idx="1">
                  <c:v>86.23</c:v>
                </c:pt>
                <c:pt idx="2">
                  <c:v>83.85</c:v>
                </c:pt>
                <c:pt idx="3">
                  <c:v>82.89</c:v>
                </c:pt>
                <c:pt idx="4">
                  <c:v>82.85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92352"/>
        <c:axId val="104710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92352"/>
        <c:axId val="104710912"/>
      </c:lineChart>
      <c:dateAx>
        <c:axId val="104692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710912"/>
        <c:crosses val="autoZero"/>
        <c:auto val="1"/>
        <c:lblOffset val="100"/>
        <c:baseTimeUnit val="years"/>
      </c:dateAx>
      <c:valAx>
        <c:axId val="104710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692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694144"/>
        <c:axId val="108876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694144"/>
        <c:axId val="108876544"/>
      </c:lineChart>
      <c:dateAx>
        <c:axId val="108694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876544"/>
        <c:crosses val="autoZero"/>
        <c:auto val="1"/>
        <c:lblOffset val="100"/>
        <c:baseTimeUnit val="years"/>
      </c:dateAx>
      <c:valAx>
        <c:axId val="108876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694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865216"/>
        <c:axId val="89887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65216"/>
        <c:axId val="89887872"/>
      </c:lineChart>
      <c:dateAx>
        <c:axId val="89865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887872"/>
        <c:crosses val="autoZero"/>
        <c:auto val="1"/>
        <c:lblOffset val="100"/>
        <c:baseTimeUnit val="years"/>
      </c:dateAx>
      <c:valAx>
        <c:axId val="89887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865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42368"/>
        <c:axId val="90444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42368"/>
        <c:axId val="90444544"/>
      </c:lineChart>
      <c:dateAx>
        <c:axId val="90442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444544"/>
        <c:crosses val="autoZero"/>
        <c:auto val="1"/>
        <c:lblOffset val="100"/>
        <c:baseTimeUnit val="years"/>
      </c:dateAx>
      <c:valAx>
        <c:axId val="90444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442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78848"/>
        <c:axId val="90481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78848"/>
        <c:axId val="90481024"/>
      </c:lineChart>
      <c:dateAx>
        <c:axId val="90478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481024"/>
        <c:crosses val="autoZero"/>
        <c:auto val="1"/>
        <c:lblOffset val="100"/>
        <c:baseTimeUnit val="years"/>
      </c:dateAx>
      <c:valAx>
        <c:axId val="90481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478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1172.56</c:v>
                </c:pt>
                <c:pt idx="1">
                  <c:v>994.75</c:v>
                </c:pt>
                <c:pt idx="2">
                  <c:v>978.92</c:v>
                </c:pt>
                <c:pt idx="3">
                  <c:v>964.8</c:v>
                </c:pt>
                <c:pt idx="4">
                  <c:v>875.23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572672"/>
        <c:axId val="90578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1882.66</c:v>
                </c:pt>
                <c:pt idx="1">
                  <c:v>1749.66</c:v>
                </c:pt>
                <c:pt idx="2">
                  <c:v>1574.53</c:v>
                </c:pt>
                <c:pt idx="3">
                  <c:v>1506.51</c:v>
                </c:pt>
                <c:pt idx="4">
                  <c:v>1315.67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72672"/>
        <c:axId val="90578944"/>
      </c:lineChart>
      <c:dateAx>
        <c:axId val="90572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578944"/>
        <c:crosses val="autoZero"/>
        <c:auto val="1"/>
        <c:lblOffset val="100"/>
        <c:baseTimeUnit val="years"/>
      </c:dateAx>
      <c:valAx>
        <c:axId val="90578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572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43.24</c:v>
                </c:pt>
                <c:pt idx="1">
                  <c:v>39.14</c:v>
                </c:pt>
                <c:pt idx="2">
                  <c:v>36.93</c:v>
                </c:pt>
                <c:pt idx="3">
                  <c:v>35.06</c:v>
                </c:pt>
                <c:pt idx="4">
                  <c:v>44.4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605056"/>
        <c:axId val="90606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54.67</c:v>
                </c:pt>
                <c:pt idx="1">
                  <c:v>54.46</c:v>
                </c:pt>
                <c:pt idx="2">
                  <c:v>57.36</c:v>
                </c:pt>
                <c:pt idx="3">
                  <c:v>57.33</c:v>
                </c:pt>
                <c:pt idx="4">
                  <c:v>60.78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05056"/>
        <c:axId val="90606976"/>
      </c:lineChart>
      <c:dateAx>
        <c:axId val="90605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606976"/>
        <c:crosses val="autoZero"/>
        <c:auto val="1"/>
        <c:lblOffset val="100"/>
        <c:baseTimeUnit val="years"/>
      </c:dateAx>
      <c:valAx>
        <c:axId val="90606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605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394.18</c:v>
                </c:pt>
                <c:pt idx="1">
                  <c:v>444.45</c:v>
                </c:pt>
                <c:pt idx="2">
                  <c:v>449.83</c:v>
                </c:pt>
                <c:pt idx="3">
                  <c:v>501.86</c:v>
                </c:pt>
                <c:pt idx="4">
                  <c:v>411.85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645632"/>
        <c:axId val="90647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290.26</c:v>
                </c:pt>
                <c:pt idx="1">
                  <c:v>293.08999999999997</c:v>
                </c:pt>
                <c:pt idx="2">
                  <c:v>279.91000000000003</c:v>
                </c:pt>
                <c:pt idx="3">
                  <c:v>284.52999999999997</c:v>
                </c:pt>
                <c:pt idx="4">
                  <c:v>276.26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45632"/>
        <c:axId val="90647552"/>
      </c:lineChart>
      <c:dateAx>
        <c:axId val="90645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647552"/>
        <c:crosses val="autoZero"/>
        <c:auto val="1"/>
        <c:lblOffset val="100"/>
        <c:baseTimeUnit val="years"/>
      </c:dateAx>
      <c:valAx>
        <c:axId val="90647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645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【776.35】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【142.28】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【96.57】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64" zoomScaleNormal="100" workbookViewId="0">
      <selection activeCell="BI67" sqref="BI67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福岡県　みやこ町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公共下水道</v>
      </c>
      <c r="Q8" s="46"/>
      <c r="R8" s="46"/>
      <c r="S8" s="46"/>
      <c r="T8" s="46"/>
      <c r="U8" s="46"/>
      <c r="V8" s="46"/>
      <c r="W8" s="46" t="str">
        <f>データ!L6</f>
        <v>Cc3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21012</v>
      </c>
      <c r="AM8" s="47"/>
      <c r="AN8" s="47"/>
      <c r="AO8" s="47"/>
      <c r="AP8" s="47"/>
      <c r="AQ8" s="47"/>
      <c r="AR8" s="47"/>
      <c r="AS8" s="47"/>
      <c r="AT8" s="43">
        <f>データ!S6</f>
        <v>151.34</v>
      </c>
      <c r="AU8" s="43"/>
      <c r="AV8" s="43"/>
      <c r="AW8" s="43"/>
      <c r="AX8" s="43"/>
      <c r="AY8" s="43"/>
      <c r="AZ8" s="43"/>
      <c r="BA8" s="43"/>
      <c r="BB8" s="43">
        <f>データ!T6</f>
        <v>138.84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7.63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3670</v>
      </c>
      <c r="AE10" s="47"/>
      <c r="AF10" s="47"/>
      <c r="AG10" s="47"/>
      <c r="AH10" s="47"/>
      <c r="AI10" s="47"/>
      <c r="AJ10" s="47"/>
      <c r="AK10" s="2"/>
      <c r="AL10" s="47">
        <f>データ!U6</f>
        <v>1599</v>
      </c>
      <c r="AM10" s="47"/>
      <c r="AN10" s="47"/>
      <c r="AO10" s="47"/>
      <c r="AP10" s="47"/>
      <c r="AQ10" s="47"/>
      <c r="AR10" s="47"/>
      <c r="AS10" s="47"/>
      <c r="AT10" s="43">
        <f>データ!V6</f>
        <v>0.34</v>
      </c>
      <c r="AU10" s="43"/>
      <c r="AV10" s="43"/>
      <c r="AW10" s="43"/>
      <c r="AX10" s="43"/>
      <c r="AY10" s="43"/>
      <c r="AZ10" s="43"/>
      <c r="BA10" s="43"/>
      <c r="BB10" s="43">
        <f>データ!W6</f>
        <v>4702.9399999999996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109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406252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福岡県　みやこ町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Cc3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7.63</v>
      </c>
      <c r="P6" s="32">
        <f t="shared" si="3"/>
        <v>100</v>
      </c>
      <c r="Q6" s="32">
        <f t="shared" si="3"/>
        <v>3670</v>
      </c>
      <c r="R6" s="32">
        <f t="shared" si="3"/>
        <v>21012</v>
      </c>
      <c r="S6" s="32">
        <f t="shared" si="3"/>
        <v>151.34</v>
      </c>
      <c r="T6" s="32">
        <f t="shared" si="3"/>
        <v>138.84</v>
      </c>
      <c r="U6" s="32">
        <f t="shared" si="3"/>
        <v>1599</v>
      </c>
      <c r="V6" s="32">
        <f t="shared" si="3"/>
        <v>0.34</v>
      </c>
      <c r="W6" s="32">
        <f t="shared" si="3"/>
        <v>4702.9399999999996</v>
      </c>
      <c r="X6" s="33">
        <f>IF(X7="",NA(),X7)</f>
        <v>89.07</v>
      </c>
      <c r="Y6" s="33">
        <f t="shared" ref="Y6:AG6" si="4">IF(Y7="",NA(),Y7)</f>
        <v>86.23</v>
      </c>
      <c r="Z6" s="33">
        <f t="shared" si="4"/>
        <v>83.85</v>
      </c>
      <c r="AA6" s="33">
        <f t="shared" si="4"/>
        <v>82.89</v>
      </c>
      <c r="AB6" s="33">
        <f t="shared" si="4"/>
        <v>82.85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1172.56</v>
      </c>
      <c r="BF6" s="33">
        <f t="shared" ref="BF6:BN6" si="7">IF(BF7="",NA(),BF7)</f>
        <v>994.75</v>
      </c>
      <c r="BG6" s="33">
        <f t="shared" si="7"/>
        <v>978.92</v>
      </c>
      <c r="BH6" s="33">
        <f t="shared" si="7"/>
        <v>964.8</v>
      </c>
      <c r="BI6" s="33">
        <f t="shared" si="7"/>
        <v>875.23</v>
      </c>
      <c r="BJ6" s="33">
        <f t="shared" si="7"/>
        <v>1882.66</v>
      </c>
      <c r="BK6" s="33">
        <f t="shared" si="7"/>
        <v>1749.66</v>
      </c>
      <c r="BL6" s="33">
        <f t="shared" si="7"/>
        <v>1574.53</v>
      </c>
      <c r="BM6" s="33">
        <f t="shared" si="7"/>
        <v>1506.51</v>
      </c>
      <c r="BN6" s="33">
        <f t="shared" si="7"/>
        <v>1315.67</v>
      </c>
      <c r="BO6" s="32" t="str">
        <f>IF(BO7="","",IF(BO7="-","【-】","【"&amp;SUBSTITUTE(TEXT(BO7,"#,##0.00"),"-","△")&amp;"】"))</f>
        <v>【776.35】</v>
      </c>
      <c r="BP6" s="33">
        <f>IF(BP7="",NA(),BP7)</f>
        <v>43.24</v>
      </c>
      <c r="BQ6" s="33">
        <f t="shared" ref="BQ6:BY6" si="8">IF(BQ7="",NA(),BQ7)</f>
        <v>39.14</v>
      </c>
      <c r="BR6" s="33">
        <f t="shared" si="8"/>
        <v>36.93</v>
      </c>
      <c r="BS6" s="33">
        <f t="shared" si="8"/>
        <v>35.06</v>
      </c>
      <c r="BT6" s="33">
        <f t="shared" si="8"/>
        <v>44.4</v>
      </c>
      <c r="BU6" s="33">
        <f t="shared" si="8"/>
        <v>54.67</v>
      </c>
      <c r="BV6" s="33">
        <f t="shared" si="8"/>
        <v>54.46</v>
      </c>
      <c r="BW6" s="33">
        <f t="shared" si="8"/>
        <v>57.36</v>
      </c>
      <c r="BX6" s="33">
        <f t="shared" si="8"/>
        <v>57.33</v>
      </c>
      <c r="BY6" s="33">
        <f t="shared" si="8"/>
        <v>60.78</v>
      </c>
      <c r="BZ6" s="32" t="str">
        <f>IF(BZ7="","",IF(BZ7="-","【-】","【"&amp;SUBSTITUTE(TEXT(BZ7,"#,##0.00"),"-","△")&amp;"】"))</f>
        <v>【96.57】</v>
      </c>
      <c r="CA6" s="33">
        <f>IF(CA7="",NA(),CA7)</f>
        <v>394.18</v>
      </c>
      <c r="CB6" s="33">
        <f t="shared" ref="CB6:CJ6" si="9">IF(CB7="",NA(),CB7)</f>
        <v>444.45</v>
      </c>
      <c r="CC6" s="33">
        <f t="shared" si="9"/>
        <v>449.83</v>
      </c>
      <c r="CD6" s="33">
        <f t="shared" si="9"/>
        <v>501.86</v>
      </c>
      <c r="CE6" s="33">
        <f t="shared" si="9"/>
        <v>411.85</v>
      </c>
      <c r="CF6" s="33">
        <f t="shared" si="9"/>
        <v>290.26</v>
      </c>
      <c r="CG6" s="33">
        <f t="shared" si="9"/>
        <v>293.08999999999997</v>
      </c>
      <c r="CH6" s="33">
        <f t="shared" si="9"/>
        <v>279.91000000000003</v>
      </c>
      <c r="CI6" s="33">
        <f t="shared" si="9"/>
        <v>284.52999999999997</v>
      </c>
      <c r="CJ6" s="33">
        <f t="shared" si="9"/>
        <v>276.26</v>
      </c>
      <c r="CK6" s="32" t="str">
        <f>IF(CK7="","",IF(CK7="-","【-】","【"&amp;SUBSTITUTE(TEXT(CK7,"#,##0.00"),"-","△")&amp;"】"))</f>
        <v>【142.28】</v>
      </c>
      <c r="CL6" s="33">
        <f>IF(CL7="",NA(),CL7)</f>
        <v>79.400000000000006</v>
      </c>
      <c r="CM6" s="33">
        <f t="shared" ref="CM6:CU6" si="10">IF(CM7="",NA(),CM7)</f>
        <v>77.8</v>
      </c>
      <c r="CN6" s="33">
        <f t="shared" si="10"/>
        <v>77.8</v>
      </c>
      <c r="CO6" s="33">
        <f t="shared" si="10"/>
        <v>77.8</v>
      </c>
      <c r="CP6" s="33">
        <f t="shared" si="10"/>
        <v>61.59</v>
      </c>
      <c r="CQ6" s="33">
        <f t="shared" si="10"/>
        <v>39.770000000000003</v>
      </c>
      <c r="CR6" s="33">
        <f t="shared" si="10"/>
        <v>38.950000000000003</v>
      </c>
      <c r="CS6" s="33">
        <f t="shared" si="10"/>
        <v>40.07</v>
      </c>
      <c r="CT6" s="33">
        <f t="shared" si="10"/>
        <v>39.92</v>
      </c>
      <c r="CU6" s="33">
        <f t="shared" si="10"/>
        <v>41.63</v>
      </c>
      <c r="CV6" s="32" t="str">
        <f>IF(CV7="","",IF(CV7="-","【-】","【"&amp;SUBSTITUTE(TEXT(CV7,"#,##0.00"),"-","△")&amp;"】"))</f>
        <v>【60.35】</v>
      </c>
      <c r="CW6" s="33">
        <f>IF(CW7="",NA(),CW7)</f>
        <v>80.569999999999993</v>
      </c>
      <c r="CX6" s="33">
        <f t="shared" ref="CX6:DF6" si="11">IF(CX7="",NA(),CX7)</f>
        <v>80.150000000000006</v>
      </c>
      <c r="CY6" s="33">
        <f t="shared" si="11"/>
        <v>85.03</v>
      </c>
      <c r="CZ6" s="33">
        <f t="shared" si="11"/>
        <v>82.55</v>
      </c>
      <c r="DA6" s="33">
        <f t="shared" si="11"/>
        <v>83.93</v>
      </c>
      <c r="DB6" s="33">
        <f t="shared" si="11"/>
        <v>65.66</v>
      </c>
      <c r="DC6" s="33">
        <f t="shared" si="11"/>
        <v>65.599999999999994</v>
      </c>
      <c r="DD6" s="33">
        <f t="shared" si="11"/>
        <v>66</v>
      </c>
      <c r="DE6" s="33">
        <f t="shared" si="11"/>
        <v>65.86</v>
      </c>
      <c r="DF6" s="33">
        <f t="shared" si="11"/>
        <v>66.33</v>
      </c>
      <c r="DG6" s="32" t="str">
        <f>IF(DG7="","",IF(DG7="-","【-】","【"&amp;SUBSTITUTE(TEXT(DG7,"#,##0.00"),"-","△")&amp;"】"))</f>
        <v>【94.57】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0.14000000000000001</v>
      </c>
      <c r="EJ6" s="33">
        <f t="shared" si="14"/>
        <v>0.18</v>
      </c>
      <c r="EK6" s="33">
        <f t="shared" si="14"/>
        <v>0.18</v>
      </c>
      <c r="EL6" s="33">
        <f t="shared" si="14"/>
        <v>0.19</v>
      </c>
      <c r="EM6" s="33">
        <f t="shared" si="14"/>
        <v>0.16</v>
      </c>
      <c r="EN6" s="32" t="str">
        <f>IF(EN7="","",IF(EN7="-","【-】","【"&amp;SUBSTITUTE(TEXT(EN7,"#,##0.00"),"-","△")&amp;"】"))</f>
        <v>【0.17】</v>
      </c>
    </row>
    <row r="7" spans="1:144" s="34" customFormat="1">
      <c r="A7" s="26"/>
      <c r="B7" s="35">
        <v>2014</v>
      </c>
      <c r="C7" s="35">
        <v>406252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7.63</v>
      </c>
      <c r="P7" s="36">
        <v>100</v>
      </c>
      <c r="Q7" s="36">
        <v>3670</v>
      </c>
      <c r="R7" s="36">
        <v>21012</v>
      </c>
      <c r="S7" s="36">
        <v>151.34</v>
      </c>
      <c r="T7" s="36">
        <v>138.84</v>
      </c>
      <c r="U7" s="36">
        <v>1599</v>
      </c>
      <c r="V7" s="36">
        <v>0.34</v>
      </c>
      <c r="W7" s="36">
        <v>4702.9399999999996</v>
      </c>
      <c r="X7" s="36">
        <v>89.07</v>
      </c>
      <c r="Y7" s="36">
        <v>86.23</v>
      </c>
      <c r="Z7" s="36">
        <v>83.85</v>
      </c>
      <c r="AA7" s="36">
        <v>82.89</v>
      </c>
      <c r="AB7" s="36">
        <v>82.85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1172.56</v>
      </c>
      <c r="BF7" s="36">
        <v>994.75</v>
      </c>
      <c r="BG7" s="36">
        <v>978.92</v>
      </c>
      <c r="BH7" s="36">
        <v>964.8</v>
      </c>
      <c r="BI7" s="36">
        <v>875.23</v>
      </c>
      <c r="BJ7" s="36">
        <v>1882.66</v>
      </c>
      <c r="BK7" s="36">
        <v>1749.66</v>
      </c>
      <c r="BL7" s="36">
        <v>1574.53</v>
      </c>
      <c r="BM7" s="36">
        <v>1506.51</v>
      </c>
      <c r="BN7" s="36">
        <v>1315.67</v>
      </c>
      <c r="BO7" s="36">
        <v>776.35</v>
      </c>
      <c r="BP7" s="36">
        <v>43.24</v>
      </c>
      <c r="BQ7" s="36">
        <v>39.14</v>
      </c>
      <c r="BR7" s="36">
        <v>36.93</v>
      </c>
      <c r="BS7" s="36">
        <v>35.06</v>
      </c>
      <c r="BT7" s="36">
        <v>44.4</v>
      </c>
      <c r="BU7" s="36">
        <v>54.67</v>
      </c>
      <c r="BV7" s="36">
        <v>54.46</v>
      </c>
      <c r="BW7" s="36">
        <v>57.36</v>
      </c>
      <c r="BX7" s="36">
        <v>57.33</v>
      </c>
      <c r="BY7" s="36">
        <v>60.78</v>
      </c>
      <c r="BZ7" s="36">
        <v>96.57</v>
      </c>
      <c r="CA7" s="36">
        <v>394.18</v>
      </c>
      <c r="CB7" s="36">
        <v>444.45</v>
      </c>
      <c r="CC7" s="36">
        <v>449.83</v>
      </c>
      <c r="CD7" s="36">
        <v>501.86</v>
      </c>
      <c r="CE7" s="36">
        <v>411.85</v>
      </c>
      <c r="CF7" s="36">
        <v>290.26</v>
      </c>
      <c r="CG7" s="36">
        <v>293.08999999999997</v>
      </c>
      <c r="CH7" s="36">
        <v>279.91000000000003</v>
      </c>
      <c r="CI7" s="36">
        <v>284.52999999999997</v>
      </c>
      <c r="CJ7" s="36">
        <v>276.26</v>
      </c>
      <c r="CK7" s="36">
        <v>142.28</v>
      </c>
      <c r="CL7" s="36">
        <v>79.400000000000006</v>
      </c>
      <c r="CM7" s="36">
        <v>77.8</v>
      </c>
      <c r="CN7" s="36">
        <v>77.8</v>
      </c>
      <c r="CO7" s="36">
        <v>77.8</v>
      </c>
      <c r="CP7" s="36">
        <v>61.59</v>
      </c>
      <c r="CQ7" s="36">
        <v>39.770000000000003</v>
      </c>
      <c r="CR7" s="36">
        <v>38.950000000000003</v>
      </c>
      <c r="CS7" s="36">
        <v>40.07</v>
      </c>
      <c r="CT7" s="36">
        <v>39.92</v>
      </c>
      <c r="CU7" s="36">
        <v>41.63</v>
      </c>
      <c r="CV7" s="36">
        <v>60.35</v>
      </c>
      <c r="CW7" s="36">
        <v>80.569999999999993</v>
      </c>
      <c r="CX7" s="36">
        <v>80.150000000000006</v>
      </c>
      <c r="CY7" s="36">
        <v>85.03</v>
      </c>
      <c r="CZ7" s="36">
        <v>82.55</v>
      </c>
      <c r="DA7" s="36">
        <v>83.93</v>
      </c>
      <c r="DB7" s="36">
        <v>65.66</v>
      </c>
      <c r="DC7" s="36">
        <v>65.599999999999994</v>
      </c>
      <c r="DD7" s="36">
        <v>66</v>
      </c>
      <c r="DE7" s="36">
        <v>65.86</v>
      </c>
      <c r="DF7" s="36">
        <v>66.33</v>
      </c>
      <c r="DG7" s="36">
        <v>94.57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0.14000000000000001</v>
      </c>
      <c r="EJ7" s="36">
        <v>0.18</v>
      </c>
      <c r="EK7" s="36">
        <v>0.18</v>
      </c>
      <c r="EL7" s="36">
        <v>0.19</v>
      </c>
      <c r="EM7" s="36">
        <v>0.16</v>
      </c>
      <c r="EN7" s="36">
        <v>0.17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mpcadmin</cp:lastModifiedBy>
  <cp:lastPrinted>2016-02-12T06:55:23Z</cp:lastPrinted>
  <dcterms:created xsi:type="dcterms:W3CDTF">2016-02-03T08:57:24Z</dcterms:created>
  <dcterms:modified xsi:type="dcterms:W3CDTF">2016-02-12T06:55:28Z</dcterms:modified>
  <cp:category/>
</cp:coreProperties>
</file>