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56\Downloads\"/>
    </mc:Choice>
  </mc:AlternateContent>
  <workbookProtection workbookAlgorithmName="SHA-512" workbookHashValue="3MXMo6KzKiK92c/w2GbU49daLiwqgiFKsHc2hI63Df8fhFTK0UB0Udb51YOLFJQG/PVZpF8KQrLmC8S7RgwJ/w==" workbookSaltValue="fKk76W2p1YuouDsPh0bTY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<sst xmlns="http://schemas.openxmlformats.org/spreadsheetml/2006/main" count="311" uniqueCount="111">
  <si>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</si>
  <si>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</si>
  <si>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</si>
  <si>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</si>
  <si>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</si>
  <si>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</si>
  <si>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</si>
  <si>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</si>
  <si>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</si>
  <si>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</si>
  <si>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</si>
  <si>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</si>
  <si>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</si>
  <si>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</si>
  <si>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</si>
  <si>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</si>
  <si>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</si>
  <si>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</si>
  <si>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</si>
  <si>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</si>
  <si>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</si>
  <si>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</si>
  <si>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</si>
  <si>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</si>
  <si>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</si>
  <si>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</si>
  <si>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</si>
  <si>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</si>
  <si>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</si>
  <si>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</si>
  <si>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</si>
  <si>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</si>
  <si>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</si>
  <si>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</si>
  <si>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</si>
  <si>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</si>
  <si>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</si>
  <si>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</si>
  <si>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</si>
  <si>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</si>
  <si>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</si>
  <si>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</si>
  <si>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</si>
  <si>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</si>
  <si>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</si>
  <si>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</si>
  <si>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</si>
  <si>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</si>
  <si>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</si>
  <si>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</si>
  <si>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</si>
  <si>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</si>
  <si>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</si>
  <si>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</si>
  <si>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</si>
  <si>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</si>
  <si>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</si>
  <si>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</si>
  <si>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</si>
  <si>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</si>
  <si>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</si>
  <si>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</si>
  <si>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</si>
  <si>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</si>
  <si>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</si>
  <si>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</si>
  <si>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</si>
  <si>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</si>
  <si>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</si>
  <si>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</si>
  <si>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</si>
  <si>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</si>
  <si>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</si>
  <si>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</si>
  <si>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</si>
  <si>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</si>
  <si>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</si>
  <si>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</si>
  <si>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</si>
  <si>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</si>
  <si>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</si>
  <si>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</si>
  <si>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</si>
  <si>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</si>
  <si>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</si>
  <si>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</si>
  <si>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</si>
  <si>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</si>
  <si>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</si>
  <si>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</si>
  <si>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</si>
  <si>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</si>
  <si>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</si>
  <si>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</si>
  <si>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</si>
  <si>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</si>
  <si>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みやこ町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</si>
  <si>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</si>
  <si>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</si>
  <si>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</si>
  <si>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</si>
  <si>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</si>
  <si>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</si>
  <si>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</si>
  <si>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</si>
  <si>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</si>
  <si>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</si>
  <si>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</si>
  <si>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経常収支比率は100％を超えているが、経費回収率が低いことから、施設使用料による収入不足を一般会計繰入金で支えている状況である。
　人口減少中厳しい状況ではあるが、推薦率を向上させ事業による収益確保と経費節減により経営の改善を図る。
　また、改修を控えている処理場の故障によって費用が増加し、汚水処理減価が高い要因となっている。
　企業債残高対事業規模比率は類似団体と比べ低い状況であるが、将来的には処理場及び、管渠の更新費用が見込まれることから、今後、増加していく。</t>
    <rPh sb="33" eb="35">
      <t>シセツ</t>
    </rPh>
    <rPh sb="54" eb="55">
      <t>ササ</t>
    </rPh>
    <rPh sb="67" eb="69">
      <t>ジンコウ</t>
    </rPh>
    <rPh sb="69" eb="71">
      <t>ゲンショウ</t>
    </rPh>
    <rPh sb="71" eb="72">
      <t>ナカ</t>
    </rPh>
    <rPh sb="72" eb="73">
      <t>キビ</t>
    </rPh>
    <rPh sb="75" eb="77">
      <t>ジョウキョウ</t>
    </rPh>
    <rPh sb="83" eb="85">
      <t>スイセン</t>
    </rPh>
    <rPh sb="85" eb="86">
      <t>リツ</t>
    </rPh>
    <rPh sb="87" eb="89">
      <t>コウジョウ</t>
    </rPh>
    <rPh sb="141" eb="142">
      <t>ヨウ</t>
    </rPh>
    <rPh sb="147" eb="149">
      <t>オスイ</t>
    </rPh>
    <rPh sb="149" eb="151">
      <t>ショリ</t>
    </rPh>
    <rPh sb="151" eb="153">
      <t>ゲンカ</t>
    </rPh>
    <rPh sb="154" eb="155">
      <t>タカ</t>
    </rPh>
    <rPh sb="156" eb="158">
      <t>ヨウイン</t>
    </rPh>
    <rPh sb="201" eb="204">
      <t>ショリジョウ</t>
    </rPh>
    <rPh sb="204" eb="205">
      <t>オヨ</t>
    </rPh>
    <rPh sb="210" eb="212">
      <t>コウシン</t>
    </rPh>
    <rPh sb="225" eb="227">
      <t>コンゴ</t>
    </rPh>
    <phoneticPr fontId="4"/>
  </si>
  <si>
    <t>２箇所ある処理場のうち、本庄地区処理場の改修は、平成26年度に完了しているが、本町地区処理場の改修を令和３年度から行う予定である。
また、管渠老朽化率は現時点では0であるが、今後5年先から法定耐用年数を超える管渠が出てくる。これらの更新については、H30、31年度に処理場改修を含めた最適化計画を策定し計画的な更新を行っていく。</t>
    <rPh sb="1" eb="3">
      <t>カショ</t>
    </rPh>
    <rPh sb="7" eb="8">
      <t>ジョウ</t>
    </rPh>
    <rPh sb="12" eb="14">
      <t>ホンジョウ</t>
    </rPh>
    <rPh sb="14" eb="16">
      <t>チク</t>
    </rPh>
    <rPh sb="16" eb="19">
      <t>ショリジョウ</t>
    </rPh>
    <rPh sb="24" eb="26">
      <t>ヘイセイ</t>
    </rPh>
    <rPh sb="28" eb="30">
      <t>ネンド</t>
    </rPh>
    <rPh sb="31" eb="33">
      <t>カンリョウ</t>
    </rPh>
    <rPh sb="39" eb="41">
      <t>ホンマチ</t>
    </rPh>
    <rPh sb="41" eb="43">
      <t>チク</t>
    </rPh>
    <rPh sb="43" eb="46">
      <t>ショリジョウ</t>
    </rPh>
    <rPh sb="47" eb="49">
      <t>カイシュウ</t>
    </rPh>
    <rPh sb="50" eb="52">
      <t>レイワ</t>
    </rPh>
    <rPh sb="53" eb="55">
      <t>ネンド</t>
    </rPh>
    <rPh sb="57" eb="58">
      <t>オコナ</t>
    </rPh>
    <rPh sb="59" eb="61">
      <t>ヨテイ</t>
    </rPh>
    <rPh sb="133" eb="136">
      <t>ショリジョウ</t>
    </rPh>
    <rPh sb="136" eb="138">
      <t>カイシュウ</t>
    </rPh>
    <rPh sb="139" eb="140">
      <t>フク</t>
    </rPh>
    <rPh sb="142" eb="145">
      <t>サイテキカ</t>
    </rPh>
    <rPh sb="155" eb="157">
      <t>コウシン</t>
    </rPh>
    <rPh sb="158" eb="159">
      <t>オコナ</t>
    </rPh>
    <phoneticPr fontId="4"/>
  </si>
  <si>
    <t>　業務の効率化を高めたうえで、将来の更新需要費を含め、適正な施設使用料の見直しの実施しを検討する。
　また、今後の施設の更新については、公共下水道との共同化や統合、施設のダウンサイジングを検討し、実情に応じた改修を行う。</t>
    <rPh sb="30" eb="32">
      <t>シセツ</t>
    </rPh>
    <rPh sb="68" eb="70">
      <t>コウキョウ</t>
    </rPh>
    <rPh sb="70" eb="73">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</si>
</sst>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4C-4A77-AEEF-24C53C02B1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CF4C-4A77-AEEF-24C53C02B1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66.989999999999995</c:v>
                </c:pt>
              </c:numCache>
            </c:numRef>
          </c:val>
          <c:extLst>
            <c:ext xmlns:c16="http://schemas.microsoft.com/office/drawing/2014/chart" uri="{C3380CC4-5D6E-409C-BE32-E72D297353CC}">
              <c16:uniqueId val="{00000000-5E46-47AA-BE39-140AEE363C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5E46-47AA-BE39-140AEE363C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77.099999999999994</c:v>
                </c:pt>
              </c:numCache>
            </c:numRef>
          </c:val>
          <c:extLst>
            <c:ext xmlns:c16="http://schemas.microsoft.com/office/drawing/2014/chart" uri="{C3380CC4-5D6E-409C-BE32-E72D297353CC}">
              <c16:uniqueId val="{00000000-64B0-4257-A166-6825C6C31D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64B0-4257-A166-6825C6C31D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112</c:v>
                </c:pt>
              </c:numCache>
            </c:numRef>
          </c:val>
          <c:extLst>
            <c:ext xmlns:c16="http://schemas.microsoft.com/office/drawing/2014/chart" uri="{C3380CC4-5D6E-409C-BE32-E72D297353CC}">
              <c16:uniqueId val="{00000000-490A-4C8A-B208-7A9F6908A5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490A-4C8A-B208-7A9F6908A5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4.7</c:v>
                </c:pt>
              </c:numCache>
            </c:numRef>
          </c:val>
          <c:extLst>
            <c:ext xmlns:c16="http://schemas.microsoft.com/office/drawing/2014/chart" uri="{C3380CC4-5D6E-409C-BE32-E72D297353CC}">
              <c16:uniqueId val="{00000000-D6D0-48F1-909D-2007555CD01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D6D0-48F1-909D-2007555CD01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D4-4BBF-8BF1-ECC4B90715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3D4-4BBF-8BF1-ECC4B90715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59-4333-8C5B-022A063AE5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BC59-4333-8C5B-022A063AE5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154.43</c:v>
                </c:pt>
              </c:numCache>
            </c:numRef>
          </c:val>
          <c:extLst>
            <c:ext xmlns:c16="http://schemas.microsoft.com/office/drawing/2014/chart" uri="{C3380CC4-5D6E-409C-BE32-E72D297353CC}">
              <c16:uniqueId val="{00000000-3807-4F13-8BB2-28DDC861ED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3807-4F13-8BB2-28DDC861ED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185.71</c:v>
                </c:pt>
              </c:numCache>
            </c:numRef>
          </c:val>
          <c:extLst>
            <c:ext xmlns:c16="http://schemas.microsoft.com/office/drawing/2014/chart" uri="{C3380CC4-5D6E-409C-BE32-E72D297353CC}">
              <c16:uniqueId val="{00000000-98D5-40BE-901B-02A616591B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98D5-40BE-901B-02A616591B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59.69</c:v>
                </c:pt>
              </c:numCache>
            </c:numRef>
          </c:val>
          <c:extLst>
            <c:ext xmlns:c16="http://schemas.microsoft.com/office/drawing/2014/chart" uri="{C3380CC4-5D6E-409C-BE32-E72D297353CC}">
              <c16:uniqueId val="{00000000-F67D-42A0-8089-6FF6B9DBA1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F67D-42A0-8089-6FF6B9DBA1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318.43</c:v>
                </c:pt>
              </c:numCache>
            </c:numRef>
          </c:val>
          <c:extLst>
            <c:ext xmlns:c16="http://schemas.microsoft.com/office/drawing/2014/chart" uri="{C3380CC4-5D6E-409C-BE32-E72D297353CC}">
              <c16:uniqueId val="{00000000-9C7D-4F01-9D60-DD356B9DF1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9C7D-4F01-9D60-DD356B9DF1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6" zoomScaleNormal="100" workbookViewId="0">
      <selection activeCell="AQ92" sqref="AQ9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福岡県　みやこ町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19891</v>
      </c>
      <c r="AM8" s="50"/>
      <c r="AN8" s="50"/>
      <c r="AO8" s="50"/>
      <c r="AP8" s="50"/>
      <c r="AQ8" s="50"/>
      <c r="AR8" s="50"/>
      <c r="AS8" s="50"/>
      <c r="AT8" s="45">
        <f>データ!T6</f>
        <v>151.34</v>
      </c>
      <c r="AU8" s="45"/>
      <c r="AV8" s="45"/>
      <c r="AW8" s="45"/>
      <c r="AX8" s="45"/>
      <c r="AY8" s="45"/>
      <c r="AZ8" s="45"/>
      <c r="BA8" s="45"/>
      <c r="BB8" s="45">
        <f>データ!U6</f>
        <v>131.43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81.12</v>
      </c>
      <c r="J10" s="45"/>
      <c r="K10" s="45"/>
      <c r="L10" s="45"/>
      <c r="M10" s="45"/>
      <c r="N10" s="45"/>
      <c r="O10" s="45"/>
      <c r="P10" s="45">
        <f>データ!P6</f>
        <v>15.78</v>
      </c>
      <c r="Q10" s="45"/>
      <c r="R10" s="45"/>
      <c r="S10" s="45"/>
      <c r="T10" s="45"/>
      <c r="U10" s="45"/>
      <c r="V10" s="45"/>
      <c r="W10" s="45">
        <f>データ!Q6</f>
        <v>100</v>
      </c>
      <c r="X10" s="45"/>
      <c r="Y10" s="45"/>
      <c r="Z10" s="45"/>
      <c r="AA10" s="45"/>
      <c r="AB10" s="45"/>
      <c r="AC10" s="45"/>
      <c r="AD10" s="50">
        <f>データ!R6</f>
        <v>3670</v>
      </c>
      <c r="AE10" s="50"/>
      <c r="AF10" s="50"/>
      <c r="AG10" s="50"/>
      <c r="AH10" s="50"/>
      <c r="AI10" s="50"/>
      <c r="AJ10" s="50"/>
      <c r="AK10" s="2"/>
      <c r="AL10" s="50">
        <f>データ!V6</f>
        <v>3114</v>
      </c>
      <c r="AM10" s="50"/>
      <c r="AN10" s="50"/>
      <c r="AO10" s="50"/>
      <c r="AP10" s="50"/>
      <c r="AQ10" s="50"/>
      <c r="AR10" s="50"/>
      <c r="AS10" s="50"/>
      <c r="AT10" s="45">
        <f>データ!W6</f>
        <v>2.89</v>
      </c>
      <c r="AU10" s="45"/>
      <c r="AV10" s="45"/>
      <c r="AW10" s="45"/>
      <c r="AX10" s="45"/>
      <c r="AY10" s="45"/>
      <c r="AZ10" s="45"/>
      <c r="BA10" s="45"/>
      <c r="BB10" s="45">
        <f>データ!X6</f>
        <v>1077.51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kXVA673rMPZiftaCH+xf4tj3UMqrjue743VwFocZ0Zq+HF1zZeKP2C7E4rrNBUylHTOToK09OAlL7eIg8V62w==" saltValue="AEvyOv1bUuckaa/dayca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406252</v>
      </c>
      <c r="D6" s="33">
        <f t="shared" si="3"/>
        <v>46</v>
      </c>
      <c r="E6" s="33">
        <f t="shared" si="3"/>
        <v>17</v>
      </c>
      <c r="F6" s="33">
        <f t="shared" si="3"/>
        <v>5</v>
      </c>
      <c r="G6" s="33">
        <f t="shared" si="3"/>
        <v>0</v>
      </c>
      <c r="H6" s="33" t="str">
        <f t="shared" si="3"/>
        <v>福岡県　みやこ町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81.12</v>
      </c>
      <c r="P6" s="34">
        <f t="shared" si="3"/>
        <v>15.78</v>
      </c>
      <c r="Q6" s="34">
        <f t="shared" si="3"/>
        <v>100</v>
      </c>
      <c r="R6" s="34">
        <f t="shared" si="3"/>
        <v>3670</v>
      </c>
      <c r="S6" s="34">
        <f t="shared" si="3"/>
        <v>19891</v>
      </c>
      <c r="T6" s="34">
        <f t="shared" si="3"/>
        <v>151.34</v>
      </c>
      <c r="U6" s="34">
        <f t="shared" si="3"/>
        <v>131.43</v>
      </c>
      <c r="V6" s="34">
        <f t="shared" si="3"/>
        <v>3114</v>
      </c>
      <c r="W6" s="34">
        <f t="shared" si="3"/>
        <v>2.89</v>
      </c>
      <c r="X6" s="34">
        <f t="shared" si="3"/>
        <v>1077.51</v>
      </c>
      <c r="Y6" s="35" t="str">
        <f>IF(Y7="",NA(),Y7)</f>
        <v>-</v>
      </c>
      <c r="Z6" s="35" t="str">
        <f t="shared" ref="Z6:AH6" si="4">IF(Z7="",NA(),Z7)</f>
        <v>-</v>
      </c>
      <c r="AA6" s="35" t="str">
        <f t="shared" si="4"/>
        <v>-</v>
      </c>
      <c r="AB6" s="35" t="str">
        <f t="shared" si="4"/>
        <v>-</v>
      </c>
      <c r="AC6" s="35">
        <f t="shared" si="4"/>
        <v>112</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154.43</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185.71</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59.69</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318.43</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66.989999999999995</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77.099999999999994</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4.7</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2">
      <c r="A7" s="28"/>
      <c r="B7" s="37">
        <v>2018</v>
      </c>
      <c r="C7" s="37">
        <v>406252</v>
      </c>
      <c r="D7" s="37">
        <v>46</v>
      </c>
      <c r="E7" s="37">
        <v>17</v>
      </c>
      <c r="F7" s="37">
        <v>5</v>
      </c>
      <c r="G7" s="37">
        <v>0</v>
      </c>
      <c r="H7" s="37" t="s">
        <v>96</v>
      </c>
      <c r="I7" s="37" t="s">
        <v>97</v>
      </c>
      <c r="J7" s="37" t="s">
        <v>98</v>
      </c>
      <c r="K7" s="37" t="s">
        <v>99</v>
      </c>
      <c r="L7" s="37" t="s">
        <v>100</v>
      </c>
      <c r="M7" s="37" t="s">
        <v>101</v>
      </c>
      <c r="N7" s="38" t="s">
        <v>102</v>
      </c>
      <c r="O7" s="38">
        <v>81.12</v>
      </c>
      <c r="P7" s="38">
        <v>15.78</v>
      </c>
      <c r="Q7" s="38">
        <v>100</v>
      </c>
      <c r="R7" s="38">
        <v>3670</v>
      </c>
      <c r="S7" s="38">
        <v>19891</v>
      </c>
      <c r="T7" s="38">
        <v>151.34</v>
      </c>
      <c r="U7" s="38">
        <v>131.43</v>
      </c>
      <c r="V7" s="38">
        <v>3114</v>
      </c>
      <c r="W7" s="38">
        <v>2.89</v>
      </c>
      <c r="X7" s="38">
        <v>1077.51</v>
      </c>
      <c r="Y7" s="38" t="s">
        <v>102</v>
      </c>
      <c r="Z7" s="38" t="s">
        <v>102</v>
      </c>
      <c r="AA7" s="38" t="s">
        <v>102</v>
      </c>
      <c r="AB7" s="38" t="s">
        <v>102</v>
      </c>
      <c r="AC7" s="38">
        <v>112</v>
      </c>
      <c r="AD7" s="38" t="s">
        <v>102</v>
      </c>
      <c r="AE7" s="38" t="s">
        <v>102</v>
      </c>
      <c r="AF7" s="38" t="s">
        <v>102</v>
      </c>
      <c r="AG7" s="38" t="s">
        <v>102</v>
      </c>
      <c r="AH7" s="38">
        <v>101.77</v>
      </c>
      <c r="AI7" s="38">
        <v>101.6</v>
      </c>
      <c r="AJ7" s="38" t="s">
        <v>102</v>
      </c>
      <c r="AK7" s="38" t="s">
        <v>102</v>
      </c>
      <c r="AL7" s="38" t="s">
        <v>102</v>
      </c>
      <c r="AM7" s="38" t="s">
        <v>102</v>
      </c>
      <c r="AN7" s="38">
        <v>0</v>
      </c>
      <c r="AO7" s="38" t="s">
        <v>102</v>
      </c>
      <c r="AP7" s="38" t="s">
        <v>102</v>
      </c>
      <c r="AQ7" s="38" t="s">
        <v>102</v>
      </c>
      <c r="AR7" s="38" t="s">
        <v>102</v>
      </c>
      <c r="AS7" s="38">
        <v>227.4</v>
      </c>
      <c r="AT7" s="38">
        <v>195.44</v>
      </c>
      <c r="AU7" s="38" t="s">
        <v>102</v>
      </c>
      <c r="AV7" s="38" t="s">
        <v>102</v>
      </c>
      <c r="AW7" s="38" t="s">
        <v>102</v>
      </c>
      <c r="AX7" s="38" t="s">
        <v>102</v>
      </c>
      <c r="AY7" s="38">
        <v>154.43</v>
      </c>
      <c r="AZ7" s="38" t="s">
        <v>102</v>
      </c>
      <c r="BA7" s="38" t="s">
        <v>102</v>
      </c>
      <c r="BB7" s="38" t="s">
        <v>102</v>
      </c>
      <c r="BC7" s="38" t="s">
        <v>102</v>
      </c>
      <c r="BD7" s="38">
        <v>29.54</v>
      </c>
      <c r="BE7" s="38">
        <v>34.270000000000003</v>
      </c>
      <c r="BF7" s="38" t="s">
        <v>102</v>
      </c>
      <c r="BG7" s="38" t="s">
        <v>102</v>
      </c>
      <c r="BH7" s="38" t="s">
        <v>102</v>
      </c>
      <c r="BI7" s="38" t="s">
        <v>102</v>
      </c>
      <c r="BJ7" s="38">
        <v>185.71</v>
      </c>
      <c r="BK7" s="38" t="s">
        <v>102</v>
      </c>
      <c r="BL7" s="38" t="s">
        <v>102</v>
      </c>
      <c r="BM7" s="38" t="s">
        <v>102</v>
      </c>
      <c r="BN7" s="38" t="s">
        <v>102</v>
      </c>
      <c r="BO7" s="38">
        <v>789.46</v>
      </c>
      <c r="BP7" s="38">
        <v>747.76</v>
      </c>
      <c r="BQ7" s="38" t="s">
        <v>102</v>
      </c>
      <c r="BR7" s="38" t="s">
        <v>102</v>
      </c>
      <c r="BS7" s="38" t="s">
        <v>102</v>
      </c>
      <c r="BT7" s="38" t="s">
        <v>102</v>
      </c>
      <c r="BU7" s="38">
        <v>59.69</v>
      </c>
      <c r="BV7" s="38" t="s">
        <v>102</v>
      </c>
      <c r="BW7" s="38" t="s">
        <v>102</v>
      </c>
      <c r="BX7" s="38" t="s">
        <v>102</v>
      </c>
      <c r="BY7" s="38" t="s">
        <v>102</v>
      </c>
      <c r="BZ7" s="38">
        <v>57.77</v>
      </c>
      <c r="CA7" s="38">
        <v>59.51</v>
      </c>
      <c r="CB7" s="38" t="s">
        <v>102</v>
      </c>
      <c r="CC7" s="38" t="s">
        <v>102</v>
      </c>
      <c r="CD7" s="38" t="s">
        <v>102</v>
      </c>
      <c r="CE7" s="38" t="s">
        <v>102</v>
      </c>
      <c r="CF7" s="38">
        <v>318.43</v>
      </c>
      <c r="CG7" s="38" t="s">
        <v>102</v>
      </c>
      <c r="CH7" s="38" t="s">
        <v>102</v>
      </c>
      <c r="CI7" s="38" t="s">
        <v>102</v>
      </c>
      <c r="CJ7" s="38" t="s">
        <v>102</v>
      </c>
      <c r="CK7" s="38">
        <v>274.35000000000002</v>
      </c>
      <c r="CL7" s="38">
        <v>261.45999999999998</v>
      </c>
      <c r="CM7" s="38" t="s">
        <v>102</v>
      </c>
      <c r="CN7" s="38" t="s">
        <v>102</v>
      </c>
      <c r="CO7" s="38" t="s">
        <v>102</v>
      </c>
      <c r="CP7" s="38" t="s">
        <v>102</v>
      </c>
      <c r="CQ7" s="38">
        <v>66.989999999999995</v>
      </c>
      <c r="CR7" s="38" t="s">
        <v>102</v>
      </c>
      <c r="CS7" s="38" t="s">
        <v>102</v>
      </c>
      <c r="CT7" s="38" t="s">
        <v>102</v>
      </c>
      <c r="CU7" s="38" t="s">
        <v>102</v>
      </c>
      <c r="CV7" s="38">
        <v>50.68</v>
      </c>
      <c r="CW7" s="38">
        <v>52.23</v>
      </c>
      <c r="CX7" s="38" t="s">
        <v>102</v>
      </c>
      <c r="CY7" s="38" t="s">
        <v>102</v>
      </c>
      <c r="CZ7" s="38" t="s">
        <v>102</v>
      </c>
      <c r="DA7" s="38" t="s">
        <v>102</v>
      </c>
      <c r="DB7" s="38">
        <v>77.099999999999994</v>
      </c>
      <c r="DC7" s="38" t="s">
        <v>102</v>
      </c>
      <c r="DD7" s="38" t="s">
        <v>102</v>
      </c>
      <c r="DE7" s="38" t="s">
        <v>102</v>
      </c>
      <c r="DF7" s="38" t="s">
        <v>102</v>
      </c>
      <c r="DG7" s="38">
        <v>84.86</v>
      </c>
      <c r="DH7" s="38">
        <v>85.82</v>
      </c>
      <c r="DI7" s="38" t="s">
        <v>102</v>
      </c>
      <c r="DJ7" s="38" t="s">
        <v>102</v>
      </c>
      <c r="DK7" s="38" t="s">
        <v>102</v>
      </c>
      <c r="DL7" s="38" t="s">
        <v>102</v>
      </c>
      <c r="DM7" s="38">
        <v>4.7</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坪石　洋和</cp:lastModifiedBy>
  <cp:lastPrinted>2020-01-23T04:45:42Z</cp:lastPrinted>
  <dcterms:created xsi:type="dcterms:W3CDTF">2019-12-05T04:55:26Z</dcterms:created>
  <dcterms:modified xsi:type="dcterms:W3CDTF">2020-01-23T04:47:42Z</dcterms:modified>
  <cp:category/>
</cp:coreProperties>
</file>