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LBgxeRu6g1wmppdGMX9pb7nOlQ7A11OvCN6xSVvhBGUEZLp7CJC+tBwEjCDgWdi46lQaxTaiSK2LStf212nvQ==" workbookSaltValue="nU1sRjZ+s6X6QY4Rj2szn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<sst xmlns="http://schemas.openxmlformats.org/spreadsheetml/2006/main" count="232" uniqueCount="120">
  <si>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</si>
  <si>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</si>
  <si>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</si>
  <si>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</si>
  <si>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</si>
  <si>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</si>
  <si>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</si>
  <si>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</si>
  <si>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</si>
  <si>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</si>
  <si>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</si>
  <si>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</si>
  <si>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</si>
  <si>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</si>
  <si>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</si>
  <si>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</si>
  <si>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</si>
  <si>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</si>
  <si>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</si>
  <si>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</si>
  <si>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</si>
  <si>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</si>
  <si>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</si>
  <si>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</si>
  <si>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</si>
  <si>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</si>
  <si>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</si>
  <si>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</si>
  <si>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</si>
  <si>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</si>
  <si>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</si>
  <si>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</si>
  <si>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</si>
  <si>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</si>
  <si>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</si>
  <si>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</si>
  <si>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</si>
  <si>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</si>
  <si>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</si>
  <si>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</si>
  <si>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</si>
  <si>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</si>
  <si>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</si>
  <si>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</si>
  <si>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</si>
  <si>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</si>
  <si>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</si>
  <si>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</si>
  <si>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</si>
  <si>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</si>
  <si>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</si>
  <si>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</si>
  <si>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</si>
  <si>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</si>
  <si>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</si>
  <si>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</si>
  <si>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</si>
  <si>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</si>
  <si>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</si>
  <si>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</si>
  <si>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</si>
  <si>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</si>
  <si>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</si>
  <si>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</si>
  <si>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</si>
  <si>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</si>
  <si>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</si>
  <si>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</si>
  <si>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</si>
  <si>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</si>
  <si>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</si>
  <si>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</si>
  <si>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</si>
  <si>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</si>
  <si>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</si>
  <si>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</si>
  <si>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</si>
  <si>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</si>
  <si>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</si>
  <si>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</si>
  <si>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</si>
  <si>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</si>
  <si>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</si>
  <si>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</si>
  <si>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</si>
  <si>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</si>
  <si>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</si>
  <si>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</si>
  <si>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</si>
  <si>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</si>
  <si>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</si>
  <si>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</si>
  <si>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</si>
  <si>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</si>
  <si>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</si>
  <si>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</si>
  <si>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</si>
  <si>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</si>
  <si>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</si>
  <si>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</si>
  <si>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</si>
  <si>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</si>
  <si>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</si>
  <si>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</si>
  <si>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</si>
  <si>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みやこ町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</si>
  <si>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</si>
  <si>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</si>
  <si>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</si>
  <si>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</si>
  <si>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</si>
  <si>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</si>
  <si>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</si>
  <si>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</si>
  <si>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</si>
  <si>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</si>
  <si>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</si>
  <si>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については、「経営収支比率」が100％を下回り単年度収支は赤字であったが「累積欠損金比率」は発生していないため健全性は確保されている。また「流動化率」は類似団体よりも低いが一定の支払能力は確保できている。しかし、「料金回収率」が低いことから、給水収益以外収入（繰入金等）に依存している状況である。
　経営の効率性については、「有収率」は高く無効水量は少ないが、「普及率」・「給水原価」・「企業債残高対給水収益比率」から現状を分析すると、保有する水道施設を有効的に活用できていない状況となっている。
　これらは、水道施設の整備が給水収益の向上に繋がっていないことを示しており、特に平成18年度より整備を行った地域での、水道への切替が進んでいないことが大きな要因としてあげられる。
</t>
    <rPh sb="27" eb="29">
      <t>シタマワ</t>
    </rPh>
    <rPh sb="30" eb="33">
      <t>タンネンド</t>
    </rPh>
    <rPh sb="33" eb="35">
      <t>シュウシ</t>
    </rPh>
    <rPh sb="36" eb="38">
      <t>アカジ</t>
    </rPh>
    <rPh sb="53" eb="55">
      <t>ハッセイ</t>
    </rPh>
    <rPh sb="128" eb="130">
      <t>キュウスイ</t>
    </rPh>
    <rPh sb="130" eb="132">
      <t>シュウエキ</t>
    </rPh>
    <rPh sb="132" eb="134">
      <t>イガイ</t>
    </rPh>
    <rPh sb="143" eb="145">
      <t>イゾン</t>
    </rPh>
    <rPh sb="149" eb="151">
      <t>ジョウキョウ</t>
    </rPh>
    <rPh sb="216" eb="218">
      <t>ゲンジョウ</t>
    </rPh>
    <rPh sb="219" eb="221">
      <t>ブンセキ</t>
    </rPh>
    <rPh sb="229" eb="231">
      <t>スイドウ</t>
    </rPh>
    <rPh sb="231" eb="233">
      <t>シセツ</t>
    </rPh>
    <rPh sb="234" eb="237">
      <t>ユウコウテキ</t>
    </rPh>
    <rPh sb="246" eb="248">
      <t>ジョウキョウ</t>
    </rPh>
    <rPh sb="262" eb="264">
      <t>スイドウ</t>
    </rPh>
    <rPh sb="264" eb="266">
      <t>シセツ</t>
    </rPh>
    <rPh sb="267" eb="269">
      <t>セイビ</t>
    </rPh>
    <rPh sb="288" eb="289">
      <t>シメ</t>
    </rPh>
    <rPh sb="294" eb="295">
      <t>トク</t>
    </rPh>
    <rPh sb="315" eb="317">
      <t>スイドウ</t>
    </rPh>
    <rPh sb="319" eb="321">
      <t>キリカエ</t>
    </rPh>
    <rPh sb="322" eb="323">
      <t>スス</t>
    </rPh>
    <rPh sb="331" eb="332">
      <t>オオ</t>
    </rPh>
    <rPh sb="334" eb="336">
      <t>ヨウイン</t>
    </rPh>
    <phoneticPr fontId="4"/>
  </si>
  <si>
    <t>　「有形固定資産減価償却率」、「管路経年化率」は低く、新しい施設が多いことを示しているが、昭和50年代に整備した配水管では、老朽化により漏水等が頻繁に起こっているため、平成26年度に「水道施設更新計画」を策定し計画的に改修工事を行っている。
　</t>
    <rPh sb="84" eb="86">
      <t>ヘイセイ</t>
    </rPh>
    <rPh sb="88" eb="90">
      <t>ネンド</t>
    </rPh>
    <rPh sb="92" eb="94">
      <t>スイドウ</t>
    </rPh>
    <rPh sb="94" eb="96">
      <t>シセツ</t>
    </rPh>
    <rPh sb="96" eb="98">
      <t>コウシン</t>
    </rPh>
    <rPh sb="98" eb="100">
      <t>ケイカク</t>
    </rPh>
    <rPh sb="102" eb="104">
      <t>サクテイ</t>
    </rPh>
    <rPh sb="105" eb="108">
      <t>ケイカクテキ</t>
    </rPh>
    <phoneticPr fontId="4"/>
  </si>
  <si>
    <t xml:space="preserve"> 人口減少が進む中で給水人口の大幅な増加は難しいが、給水区域内での普及率向上による給水収益の拡大や業務の効率化による経費削減等により、経営の改善を進める。
　老朽化した施設については、実情に応じた見直しを行いダウンサイジング等を含め適正に更新を進めていく。</t>
    <rPh sb="1" eb="3">
      <t>ジンコウ</t>
    </rPh>
    <rPh sb="3" eb="5">
      <t>ゲンショウ</t>
    </rPh>
    <rPh sb="6" eb="7">
      <t>スス</t>
    </rPh>
    <rPh sb="8" eb="9">
      <t>ナカ</t>
    </rPh>
    <rPh sb="10" eb="12">
      <t>キュウスイ</t>
    </rPh>
    <rPh sb="12" eb="14">
      <t>ジンコウ</t>
    </rPh>
    <rPh sb="15" eb="17">
      <t>オオハバ</t>
    </rPh>
    <rPh sb="18" eb="20">
      <t>ゾウカ</t>
    </rPh>
    <rPh sb="21" eb="22">
      <t>ムズカ</t>
    </rPh>
    <rPh sb="26" eb="28">
      <t>キュウスイ</t>
    </rPh>
    <rPh sb="28" eb="31">
      <t>クイキナイ</t>
    </rPh>
    <rPh sb="33" eb="35">
      <t>フキュウ</t>
    </rPh>
    <rPh sb="35" eb="36">
      <t>リツ</t>
    </rPh>
    <rPh sb="36" eb="38">
      <t>コウジョウ</t>
    </rPh>
    <rPh sb="46" eb="48">
      <t>カクダイ</t>
    </rPh>
    <rPh sb="62" eb="63">
      <t>トウ</t>
    </rPh>
    <rPh sb="67" eb="69">
      <t>ケイエイ</t>
    </rPh>
    <rPh sb="70" eb="72">
      <t>カイゼン</t>
    </rPh>
    <rPh sb="73" eb="74">
      <t>スス</t>
    </rPh>
    <rPh sb="79" eb="82">
      <t>ロウキュウカ</t>
    </rPh>
    <rPh sb="92" eb="94">
      <t>ジツジョウ</t>
    </rPh>
    <rPh sb="95" eb="96">
      <t>オウ</t>
    </rPh>
    <rPh sb="98" eb="100">
      <t>ミナオ</t>
    </rPh>
    <rPh sb="102" eb="103">
      <t>オコナ</t>
    </rPh>
    <rPh sb="116" eb="118">
      <t>テキセイ</t>
    </rPh>
    <rPh sb="119" eb="121">
      <t>コウシン</t>
    </rPh>
    <rPh sb="122" eb="12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</si>
</sst>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0.25</c:v>
                </c:pt>
                <c:pt idx="1">
                  <c:v>1.05</c:v>
                </c:pt>
                <c:pt idx="2">
                  <c:v>0.19</c:v>
                </c:pt>
                <c:pt idx="3">
                  <c:v>0.22</c:v>
                </c:pt>
                <c:pt idx="4">
                  <c:v>0.36</c:v>
                </c:pt>
              </c:numCache>
            </c:numRef>
          </c:val>
          <c:extLst xmlns:c16r2="http://schemas.microsoft.com/office/drawing/2015/06/chart">
            <c:ext xmlns:c16="http://schemas.microsoft.com/office/drawing/2014/chart" uri="{C3380CC4-5D6E-409C-BE32-E72D297353CC}">
              <c16:uniqueId val="{00000000-CDCD-438E-9174-5F115C54BC1B}"/>
            </c:ext>
          </c:extLst>
        </c:ser>
        <c:dLbls>
          <c:showLegendKey val="0"/>
          <c:showVal val="0"/>
          <c:showCatName val="0"/>
          <c:showSerName val="0"/>
          <c:showPercent val="0"/>
          <c:showBubbleSize val="0"/>
        </c:dLbls>
        <c:gapWidth val="150"/>
        <c:axId val="125396480"/>
        <c:axId val="12539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CDCD-438E-9174-5F115C54BC1B}"/>
            </c:ext>
          </c:extLst>
        </c:ser>
        <c:dLbls>
          <c:showLegendKey val="0"/>
          <c:showVal val="0"/>
          <c:showCatName val="0"/>
          <c:showSerName val="0"/>
          <c:showPercent val="0"/>
          <c:showBubbleSize val="0"/>
        </c:dLbls>
        <c:marker val="1"/>
        <c:smooth val="0"/>
        <c:axId val="125396480"/>
        <c:axId val="125398400"/>
      </c:lineChart>
      <c:dateAx>
        <c:axId val="125396480"/>
        <c:scaling>
          <c:orientation val="minMax"/>
        </c:scaling>
        <c:delete val="1"/>
        <c:axPos val="b"/>
        <c:numFmt formatCode="ge" sourceLinked="1"/>
        <c:majorTickMark val="none"/>
        <c:minorTickMark val="none"/>
        <c:tickLblPos val="none"/>
        <c:crossAx val="125398400"/>
        <c:crosses val="autoZero"/>
        <c:auto val="1"/>
        <c:lblOffset val="100"/>
        <c:baseTimeUnit val="years"/>
      </c:dateAx>
      <c:valAx>
        <c:axId val="1253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55.63</c:v>
                </c:pt>
                <c:pt idx="1">
                  <c:v>49.02</c:v>
                </c:pt>
                <c:pt idx="2">
                  <c:v>48.89</c:v>
                </c:pt>
                <c:pt idx="3">
                  <c:v>47.63</c:v>
                </c:pt>
                <c:pt idx="4">
                  <c:v>49.54</c:v>
                </c:pt>
              </c:numCache>
            </c:numRef>
          </c:val>
          <c:extLst xmlns:c16r2="http://schemas.microsoft.com/office/drawing/2015/06/chart">
            <c:ext xmlns:c16="http://schemas.microsoft.com/office/drawing/2014/chart" uri="{C3380CC4-5D6E-409C-BE32-E72D297353CC}">
              <c16:uniqueId val="{00000000-7C66-43CD-B864-B812741ED695}"/>
            </c:ext>
          </c:extLst>
        </c:ser>
        <c:dLbls>
          <c:showLegendKey val="0"/>
          <c:showVal val="0"/>
          <c:showCatName val="0"/>
          <c:showSerName val="0"/>
          <c:showPercent val="0"/>
          <c:showBubbleSize val="0"/>
        </c:dLbls>
        <c:gapWidth val="150"/>
        <c:axId val="127349888"/>
        <c:axId val="12735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7C66-43CD-B864-B812741ED695}"/>
            </c:ext>
          </c:extLst>
        </c:ser>
        <c:dLbls>
          <c:showLegendKey val="0"/>
          <c:showVal val="0"/>
          <c:showCatName val="0"/>
          <c:showSerName val="0"/>
          <c:showPercent val="0"/>
          <c:showBubbleSize val="0"/>
        </c:dLbls>
        <c:marker val="1"/>
        <c:smooth val="0"/>
        <c:axId val="127349888"/>
        <c:axId val="127351808"/>
      </c:lineChart>
      <c:dateAx>
        <c:axId val="127349888"/>
        <c:scaling>
          <c:orientation val="minMax"/>
        </c:scaling>
        <c:delete val="1"/>
        <c:axPos val="b"/>
        <c:numFmt formatCode="ge" sourceLinked="1"/>
        <c:majorTickMark val="none"/>
        <c:minorTickMark val="none"/>
        <c:tickLblPos val="none"/>
        <c:crossAx val="127351808"/>
        <c:crosses val="autoZero"/>
        <c:auto val="1"/>
        <c:lblOffset val="100"/>
        <c:baseTimeUnit val="years"/>
      </c:dateAx>
      <c:valAx>
        <c:axId val="1273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84.61</c:v>
                </c:pt>
                <c:pt idx="1">
                  <c:v>82.18</c:v>
                </c:pt>
                <c:pt idx="2">
                  <c:v>82.17</c:v>
                </c:pt>
                <c:pt idx="3">
                  <c:v>87.46</c:v>
                </c:pt>
                <c:pt idx="4">
                  <c:v>86.19</c:v>
                </c:pt>
              </c:numCache>
            </c:numRef>
          </c:val>
          <c:extLst xmlns:c16r2="http://schemas.microsoft.com/office/drawing/2015/06/chart">
            <c:ext xmlns:c16="http://schemas.microsoft.com/office/drawing/2014/chart" uri="{C3380CC4-5D6E-409C-BE32-E72D297353CC}">
              <c16:uniqueId val="{00000000-B9DC-43C1-8296-8ADB43A96F3D}"/>
            </c:ext>
          </c:extLst>
        </c:ser>
        <c:dLbls>
          <c:showLegendKey val="0"/>
          <c:showVal val="0"/>
          <c:showCatName val="0"/>
          <c:showSerName val="0"/>
          <c:showPercent val="0"/>
          <c:showBubbleSize val="0"/>
        </c:dLbls>
        <c:gapWidth val="150"/>
        <c:axId val="128517632"/>
        <c:axId val="12851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B9DC-43C1-8296-8ADB43A96F3D}"/>
            </c:ext>
          </c:extLst>
        </c:ser>
        <c:dLbls>
          <c:showLegendKey val="0"/>
          <c:showVal val="0"/>
          <c:showCatName val="0"/>
          <c:showSerName val="0"/>
          <c:showPercent val="0"/>
          <c:showBubbleSize val="0"/>
        </c:dLbls>
        <c:marker val="1"/>
        <c:smooth val="0"/>
        <c:axId val="128517632"/>
        <c:axId val="128519552"/>
      </c:lineChart>
      <c:dateAx>
        <c:axId val="128517632"/>
        <c:scaling>
          <c:orientation val="minMax"/>
        </c:scaling>
        <c:delete val="1"/>
        <c:axPos val="b"/>
        <c:numFmt formatCode="ge" sourceLinked="1"/>
        <c:majorTickMark val="none"/>
        <c:minorTickMark val="none"/>
        <c:tickLblPos val="none"/>
        <c:crossAx val="128519552"/>
        <c:crosses val="autoZero"/>
        <c:auto val="1"/>
        <c:lblOffset val="100"/>
        <c:baseTimeUnit val="years"/>
      </c:dateAx>
      <c:valAx>
        <c:axId val="1285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104.13</c:v>
                </c:pt>
                <c:pt idx="1">
                  <c:v>103.39</c:v>
                </c:pt>
                <c:pt idx="2">
                  <c:v>99.46</c:v>
                </c:pt>
                <c:pt idx="3">
                  <c:v>101.02</c:v>
                </c:pt>
                <c:pt idx="4">
                  <c:v>99.88</c:v>
                </c:pt>
              </c:numCache>
            </c:numRef>
          </c:val>
          <c:extLst xmlns:c16r2="http://schemas.microsoft.com/office/drawing/2015/06/chart">
            <c:ext xmlns:c16="http://schemas.microsoft.com/office/drawing/2014/chart" uri="{C3380CC4-5D6E-409C-BE32-E72D297353CC}">
              <c16:uniqueId val="{00000000-7884-4E20-B6E4-D116A96E50DA}"/>
            </c:ext>
          </c:extLst>
        </c:ser>
        <c:dLbls>
          <c:showLegendKey val="0"/>
          <c:showVal val="0"/>
          <c:showCatName val="0"/>
          <c:showSerName val="0"/>
          <c:showPercent val="0"/>
          <c:showBubbleSize val="0"/>
        </c:dLbls>
        <c:gapWidth val="150"/>
        <c:axId val="126572416"/>
        <c:axId val="1265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7884-4E20-B6E4-D116A96E50DA}"/>
            </c:ext>
          </c:extLst>
        </c:ser>
        <c:dLbls>
          <c:showLegendKey val="0"/>
          <c:showVal val="0"/>
          <c:showCatName val="0"/>
          <c:showSerName val="0"/>
          <c:showPercent val="0"/>
          <c:showBubbleSize val="0"/>
        </c:dLbls>
        <c:marker val="1"/>
        <c:smooth val="0"/>
        <c:axId val="126572416"/>
        <c:axId val="126578688"/>
      </c:lineChart>
      <c:dateAx>
        <c:axId val="126572416"/>
        <c:scaling>
          <c:orientation val="minMax"/>
        </c:scaling>
        <c:delete val="1"/>
        <c:axPos val="b"/>
        <c:numFmt formatCode="ge" sourceLinked="1"/>
        <c:majorTickMark val="none"/>
        <c:minorTickMark val="none"/>
        <c:tickLblPos val="none"/>
        <c:crossAx val="126578688"/>
        <c:crosses val="autoZero"/>
        <c:auto val="1"/>
        <c:lblOffset val="100"/>
        <c:baseTimeUnit val="years"/>
      </c:dateAx>
      <c:valAx>
        <c:axId val="12657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5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9</c:v>
                </c:pt>
                <c:pt idx="1">
                  <c:v>17.38</c:v>
                </c:pt>
                <c:pt idx="2">
                  <c:v>19.22</c:v>
                </c:pt>
                <c:pt idx="3">
                  <c:v>21.68</c:v>
                </c:pt>
                <c:pt idx="4">
                  <c:v>24.26</c:v>
                </c:pt>
              </c:numCache>
            </c:numRef>
          </c:val>
          <c:extLst xmlns:c16r2="http://schemas.microsoft.com/office/drawing/2015/06/chart">
            <c:ext xmlns:c16="http://schemas.microsoft.com/office/drawing/2014/chart" uri="{C3380CC4-5D6E-409C-BE32-E72D297353CC}">
              <c16:uniqueId val="{00000000-EC68-4B04-B421-58D4BF9B216C}"/>
            </c:ext>
          </c:extLst>
        </c:ser>
        <c:dLbls>
          <c:showLegendKey val="0"/>
          <c:showVal val="0"/>
          <c:showCatName val="0"/>
          <c:showSerName val="0"/>
          <c:showPercent val="0"/>
          <c:showBubbleSize val="0"/>
        </c:dLbls>
        <c:gapWidth val="150"/>
        <c:axId val="126610432"/>
        <c:axId val="1264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EC68-4B04-B421-58D4BF9B216C}"/>
            </c:ext>
          </c:extLst>
        </c:ser>
        <c:dLbls>
          <c:showLegendKey val="0"/>
          <c:showVal val="0"/>
          <c:showCatName val="0"/>
          <c:showSerName val="0"/>
          <c:showPercent val="0"/>
          <c:showBubbleSize val="0"/>
        </c:dLbls>
        <c:marker val="1"/>
        <c:smooth val="0"/>
        <c:axId val="126610432"/>
        <c:axId val="126419712"/>
      </c:lineChart>
      <c:dateAx>
        <c:axId val="126610432"/>
        <c:scaling>
          <c:orientation val="minMax"/>
        </c:scaling>
        <c:delete val="1"/>
        <c:axPos val="b"/>
        <c:numFmt formatCode="ge" sourceLinked="1"/>
        <c:majorTickMark val="none"/>
        <c:minorTickMark val="none"/>
        <c:tickLblPos val="none"/>
        <c:crossAx val="126419712"/>
        <c:crosses val="autoZero"/>
        <c:auto val="1"/>
        <c:lblOffset val="100"/>
        <c:baseTimeUnit val="years"/>
      </c:dateAx>
      <c:valAx>
        <c:axId val="1264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8F4-47AF-A24F-2D4C268C7C6D}"/>
            </c:ext>
          </c:extLst>
        </c:ser>
        <c:dLbls>
          <c:showLegendKey val="0"/>
          <c:showVal val="0"/>
          <c:showCatName val="0"/>
          <c:showSerName val="0"/>
          <c:showPercent val="0"/>
          <c:showBubbleSize val="0"/>
        </c:dLbls>
        <c:gapWidth val="150"/>
        <c:axId val="126446208"/>
        <c:axId val="12646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C8F4-47AF-A24F-2D4C268C7C6D}"/>
            </c:ext>
          </c:extLst>
        </c:ser>
        <c:dLbls>
          <c:showLegendKey val="0"/>
          <c:showVal val="0"/>
          <c:showCatName val="0"/>
          <c:showSerName val="0"/>
          <c:showPercent val="0"/>
          <c:showBubbleSize val="0"/>
        </c:dLbls>
        <c:marker val="1"/>
        <c:smooth val="0"/>
        <c:axId val="126446208"/>
        <c:axId val="126468864"/>
      </c:lineChart>
      <c:dateAx>
        <c:axId val="126446208"/>
        <c:scaling>
          <c:orientation val="minMax"/>
        </c:scaling>
        <c:delete val="1"/>
        <c:axPos val="b"/>
        <c:numFmt formatCode="ge" sourceLinked="1"/>
        <c:majorTickMark val="none"/>
        <c:minorTickMark val="none"/>
        <c:tickLblPos val="none"/>
        <c:crossAx val="126468864"/>
        <c:crosses val="autoZero"/>
        <c:auto val="1"/>
        <c:lblOffset val="100"/>
        <c:baseTimeUnit val="years"/>
      </c:dateAx>
      <c:valAx>
        <c:axId val="1264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24-40F9-B351-8EF6B5EDAEE1}"/>
            </c:ext>
          </c:extLst>
        </c:ser>
        <c:dLbls>
          <c:showLegendKey val="0"/>
          <c:showVal val="0"/>
          <c:showCatName val="0"/>
          <c:showSerName val="0"/>
          <c:showPercent val="0"/>
          <c:showBubbleSize val="0"/>
        </c:dLbls>
        <c:gapWidth val="150"/>
        <c:axId val="126483840"/>
        <c:axId val="1266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7C24-40F9-B351-8EF6B5EDAEE1}"/>
            </c:ext>
          </c:extLst>
        </c:ser>
        <c:dLbls>
          <c:showLegendKey val="0"/>
          <c:showVal val="0"/>
          <c:showCatName val="0"/>
          <c:showSerName val="0"/>
          <c:showPercent val="0"/>
          <c:showBubbleSize val="0"/>
        </c:dLbls>
        <c:marker val="1"/>
        <c:smooth val="0"/>
        <c:axId val="126483840"/>
        <c:axId val="126649856"/>
      </c:lineChart>
      <c:dateAx>
        <c:axId val="126483840"/>
        <c:scaling>
          <c:orientation val="minMax"/>
        </c:scaling>
        <c:delete val="1"/>
        <c:axPos val="b"/>
        <c:numFmt formatCode="ge" sourceLinked="1"/>
        <c:majorTickMark val="none"/>
        <c:minorTickMark val="none"/>
        <c:tickLblPos val="none"/>
        <c:crossAx val="126649856"/>
        <c:crosses val="autoZero"/>
        <c:auto val="1"/>
        <c:lblOffset val="100"/>
        <c:baseTimeUnit val="years"/>
      </c:dateAx>
      <c:valAx>
        <c:axId val="12664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4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2294.04</c:v>
                </c:pt>
                <c:pt idx="1">
                  <c:v>214.99</c:v>
                </c:pt>
                <c:pt idx="2">
                  <c:v>189.79</c:v>
                </c:pt>
                <c:pt idx="3">
                  <c:v>231.36</c:v>
                </c:pt>
                <c:pt idx="4">
                  <c:v>210.81</c:v>
                </c:pt>
              </c:numCache>
            </c:numRef>
          </c:val>
          <c:extLst xmlns:c16r2="http://schemas.microsoft.com/office/drawing/2015/06/chart">
            <c:ext xmlns:c16="http://schemas.microsoft.com/office/drawing/2014/chart" uri="{C3380CC4-5D6E-409C-BE32-E72D297353CC}">
              <c16:uniqueId val="{00000000-C0A3-4D6D-9F24-533B62DB1A15}"/>
            </c:ext>
          </c:extLst>
        </c:ser>
        <c:dLbls>
          <c:showLegendKey val="0"/>
          <c:showVal val="0"/>
          <c:showCatName val="0"/>
          <c:showSerName val="0"/>
          <c:showPercent val="0"/>
          <c:showBubbleSize val="0"/>
        </c:dLbls>
        <c:gapWidth val="150"/>
        <c:axId val="126685184"/>
        <c:axId val="12668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C0A3-4D6D-9F24-533B62DB1A15}"/>
            </c:ext>
          </c:extLst>
        </c:ser>
        <c:dLbls>
          <c:showLegendKey val="0"/>
          <c:showVal val="0"/>
          <c:showCatName val="0"/>
          <c:showSerName val="0"/>
          <c:showPercent val="0"/>
          <c:showBubbleSize val="0"/>
        </c:dLbls>
        <c:marker val="1"/>
        <c:smooth val="0"/>
        <c:axId val="126685184"/>
        <c:axId val="126687104"/>
      </c:lineChart>
      <c:dateAx>
        <c:axId val="126685184"/>
        <c:scaling>
          <c:orientation val="minMax"/>
        </c:scaling>
        <c:delete val="1"/>
        <c:axPos val="b"/>
        <c:numFmt formatCode="ge" sourceLinked="1"/>
        <c:majorTickMark val="none"/>
        <c:minorTickMark val="none"/>
        <c:tickLblPos val="none"/>
        <c:crossAx val="126687104"/>
        <c:crosses val="autoZero"/>
        <c:auto val="1"/>
        <c:lblOffset val="100"/>
        <c:baseTimeUnit val="years"/>
      </c:dateAx>
      <c:valAx>
        <c:axId val="126687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6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2064.58</c:v>
                </c:pt>
                <c:pt idx="1">
                  <c:v>2118.3000000000002</c:v>
                </c:pt>
                <c:pt idx="2">
                  <c:v>2217.92</c:v>
                </c:pt>
                <c:pt idx="3">
                  <c:v>2157.44</c:v>
                </c:pt>
                <c:pt idx="4">
                  <c:v>2059.8200000000002</c:v>
                </c:pt>
              </c:numCache>
            </c:numRef>
          </c:val>
          <c:extLst xmlns:c16r2="http://schemas.microsoft.com/office/drawing/2015/06/chart">
            <c:ext xmlns:c16="http://schemas.microsoft.com/office/drawing/2014/chart" uri="{C3380CC4-5D6E-409C-BE32-E72D297353CC}">
              <c16:uniqueId val="{00000000-25EC-4E12-A438-040D494A6805}"/>
            </c:ext>
          </c:extLst>
        </c:ser>
        <c:dLbls>
          <c:showLegendKey val="0"/>
          <c:showVal val="0"/>
          <c:showCatName val="0"/>
          <c:showSerName val="0"/>
          <c:showPercent val="0"/>
          <c:showBubbleSize val="0"/>
        </c:dLbls>
        <c:gapWidth val="150"/>
        <c:axId val="126726528"/>
        <c:axId val="1267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25EC-4E12-A438-040D494A6805}"/>
            </c:ext>
          </c:extLst>
        </c:ser>
        <c:dLbls>
          <c:showLegendKey val="0"/>
          <c:showVal val="0"/>
          <c:showCatName val="0"/>
          <c:showSerName val="0"/>
          <c:showPercent val="0"/>
          <c:showBubbleSize val="0"/>
        </c:dLbls>
        <c:marker val="1"/>
        <c:smooth val="0"/>
        <c:axId val="126726528"/>
        <c:axId val="126728448"/>
      </c:lineChart>
      <c:dateAx>
        <c:axId val="126726528"/>
        <c:scaling>
          <c:orientation val="minMax"/>
        </c:scaling>
        <c:delete val="1"/>
        <c:axPos val="b"/>
        <c:numFmt formatCode="ge" sourceLinked="1"/>
        <c:majorTickMark val="none"/>
        <c:minorTickMark val="none"/>
        <c:tickLblPos val="none"/>
        <c:crossAx val="126728448"/>
        <c:crosses val="autoZero"/>
        <c:auto val="1"/>
        <c:lblOffset val="100"/>
        <c:baseTimeUnit val="years"/>
      </c:dateAx>
      <c:valAx>
        <c:axId val="12672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7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46.11</c:v>
                </c:pt>
                <c:pt idx="1">
                  <c:v>43.94</c:v>
                </c:pt>
                <c:pt idx="2">
                  <c:v>51.42</c:v>
                </c:pt>
                <c:pt idx="3">
                  <c:v>49.85</c:v>
                </c:pt>
                <c:pt idx="4">
                  <c:v>53.2</c:v>
                </c:pt>
              </c:numCache>
            </c:numRef>
          </c:val>
          <c:extLst xmlns:c16r2="http://schemas.microsoft.com/office/drawing/2015/06/chart">
            <c:ext xmlns:c16="http://schemas.microsoft.com/office/drawing/2014/chart" uri="{C3380CC4-5D6E-409C-BE32-E72D297353CC}">
              <c16:uniqueId val="{00000000-952A-4841-92D9-1164C1D3EAED}"/>
            </c:ext>
          </c:extLst>
        </c:ser>
        <c:dLbls>
          <c:showLegendKey val="0"/>
          <c:showVal val="0"/>
          <c:showCatName val="0"/>
          <c:showSerName val="0"/>
          <c:showPercent val="0"/>
          <c:showBubbleSize val="0"/>
        </c:dLbls>
        <c:gapWidth val="150"/>
        <c:axId val="127419136"/>
        <c:axId val="12742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952A-4841-92D9-1164C1D3EAED}"/>
            </c:ext>
          </c:extLst>
        </c:ser>
        <c:dLbls>
          <c:showLegendKey val="0"/>
          <c:showVal val="0"/>
          <c:showCatName val="0"/>
          <c:showSerName val="0"/>
          <c:showPercent val="0"/>
          <c:showBubbleSize val="0"/>
        </c:dLbls>
        <c:marker val="1"/>
        <c:smooth val="0"/>
        <c:axId val="127419136"/>
        <c:axId val="127421056"/>
      </c:lineChart>
      <c:dateAx>
        <c:axId val="127419136"/>
        <c:scaling>
          <c:orientation val="minMax"/>
        </c:scaling>
        <c:delete val="1"/>
        <c:axPos val="b"/>
        <c:numFmt formatCode="ge" sourceLinked="1"/>
        <c:majorTickMark val="none"/>
        <c:minorTickMark val="none"/>
        <c:tickLblPos val="none"/>
        <c:crossAx val="127421056"/>
        <c:crosses val="autoZero"/>
        <c:auto val="1"/>
        <c:lblOffset val="100"/>
        <c:baseTimeUnit val="years"/>
      </c:dateAx>
      <c:valAx>
        <c:axId val="1274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471.14</c:v>
                </c:pt>
                <c:pt idx="1">
                  <c:v>497.51</c:v>
                </c:pt>
                <c:pt idx="2">
                  <c:v>427.24</c:v>
                </c:pt>
                <c:pt idx="3">
                  <c:v>437.75</c:v>
                </c:pt>
                <c:pt idx="4">
                  <c:v>411.23</c:v>
                </c:pt>
              </c:numCache>
            </c:numRef>
          </c:val>
          <c:extLst xmlns:c16r2="http://schemas.microsoft.com/office/drawing/2015/06/chart">
            <c:ext xmlns:c16="http://schemas.microsoft.com/office/drawing/2014/chart" uri="{C3380CC4-5D6E-409C-BE32-E72D297353CC}">
              <c16:uniqueId val="{00000000-675A-4B5D-8179-B2AFDE1F68D0}"/>
            </c:ext>
          </c:extLst>
        </c:ser>
        <c:dLbls>
          <c:showLegendKey val="0"/>
          <c:showVal val="0"/>
          <c:showCatName val="0"/>
          <c:showSerName val="0"/>
          <c:showPercent val="0"/>
          <c:showBubbleSize val="0"/>
        </c:dLbls>
        <c:gapWidth val="150"/>
        <c:axId val="127456000"/>
        <c:axId val="12745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675A-4B5D-8179-B2AFDE1F68D0}"/>
            </c:ext>
          </c:extLst>
        </c:ser>
        <c:dLbls>
          <c:showLegendKey val="0"/>
          <c:showVal val="0"/>
          <c:showCatName val="0"/>
          <c:showSerName val="0"/>
          <c:showPercent val="0"/>
          <c:showBubbleSize val="0"/>
        </c:dLbls>
        <c:marker val="1"/>
        <c:smooth val="0"/>
        <c:axId val="127456000"/>
        <c:axId val="127457920"/>
      </c:lineChart>
      <c:dateAx>
        <c:axId val="127456000"/>
        <c:scaling>
          <c:orientation val="minMax"/>
        </c:scaling>
        <c:delete val="1"/>
        <c:axPos val="b"/>
        <c:numFmt formatCode="ge" sourceLinked="1"/>
        <c:majorTickMark val="none"/>
        <c:minorTickMark val="none"/>
        <c:tickLblPos val="none"/>
        <c:crossAx val="127457920"/>
        <c:crosses val="autoZero"/>
        <c:auto val="1"/>
        <c:lblOffset val="100"/>
        <c:baseTimeUnit val="years"/>
      </c:dateAx>
      <c:valAx>
        <c:axId val="1274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2" zoomScaleNormal="100" workbookViewId="0">
      <selection activeCell="BJ36" sqref="BJ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福岡県　みやこ町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20125</v>
      </c>
      <c r="AM8" s="70"/>
      <c r="AN8" s="70"/>
      <c r="AO8" s="70"/>
      <c r="AP8" s="70"/>
      <c r="AQ8" s="70"/>
      <c r="AR8" s="70"/>
      <c r="AS8" s="70"/>
      <c r="AT8" s="66">
        <f>データ!$S$6</f>
        <v>151.34</v>
      </c>
      <c r="AU8" s="67"/>
      <c r="AV8" s="67"/>
      <c r="AW8" s="67"/>
      <c r="AX8" s="67"/>
      <c r="AY8" s="67"/>
      <c r="AZ8" s="67"/>
      <c r="BA8" s="67"/>
      <c r="BB8" s="69">
        <f>データ!$T$6</f>
        <v>132.97999999999999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48.12</v>
      </c>
      <c r="J10" s="67"/>
      <c r="K10" s="67"/>
      <c r="L10" s="67"/>
      <c r="M10" s="67"/>
      <c r="N10" s="67"/>
      <c r="O10" s="68"/>
      <c r="P10" s="69">
        <f>データ!$P$6</f>
        <v>35.119999999999997</v>
      </c>
      <c r="Q10" s="69"/>
      <c r="R10" s="69"/>
      <c r="S10" s="69"/>
      <c r="T10" s="69"/>
      <c r="U10" s="69"/>
      <c r="V10" s="69"/>
      <c r="W10" s="70">
        <f>データ!$Q$6</f>
        <v>4370</v>
      </c>
      <c r="X10" s="70"/>
      <c r="Y10" s="70"/>
      <c r="Z10" s="70"/>
      <c r="AA10" s="70"/>
      <c r="AB10" s="70"/>
      <c r="AC10" s="70"/>
      <c r="AD10" s="2"/>
      <c r="AE10" s="2"/>
      <c r="AF10" s="2"/>
      <c r="AG10" s="2"/>
      <c r="AH10" s="4"/>
      <c r="AI10" s="4"/>
      <c r="AJ10" s="4"/>
      <c r="AK10" s="4"/>
      <c r="AL10" s="70">
        <f>データ!$U$6</f>
        <v>7020</v>
      </c>
      <c r="AM10" s="70"/>
      <c r="AN10" s="70"/>
      <c r="AO10" s="70"/>
      <c r="AP10" s="70"/>
      <c r="AQ10" s="70"/>
      <c r="AR10" s="70"/>
      <c r="AS10" s="70"/>
      <c r="AT10" s="66">
        <f>データ!$V$6</f>
        <v>3.88</v>
      </c>
      <c r="AU10" s="67"/>
      <c r="AV10" s="67"/>
      <c r="AW10" s="67"/>
      <c r="AX10" s="67"/>
      <c r="AY10" s="67"/>
      <c r="AZ10" s="67"/>
      <c r="BA10" s="67"/>
      <c r="BB10" s="69">
        <f>データ!$W$6</f>
        <v>1809.28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rysk3vu+ai0DAvYvVtAwzUizLpopz0g+bpY5/eZTAZ0HMXtDtIPTE6vZ9Av2NFx/WkgDqeJhc/JPNVKtTB9wA==" saltValue="q8ZkY5N2tTARBZ1fiiGea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406252</v>
      </c>
      <c r="D6" s="33">
        <f t="shared" si="3"/>
        <v>46</v>
      </c>
      <c r="E6" s="33">
        <f t="shared" si="3"/>
        <v>1</v>
      </c>
      <c r="F6" s="33">
        <f t="shared" si="3"/>
        <v>0</v>
      </c>
      <c r="G6" s="33">
        <f t="shared" si="3"/>
        <v>1</v>
      </c>
      <c r="H6" s="33" t="str">
        <f t="shared" si="3"/>
        <v>福岡県　みやこ町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48.12</v>
      </c>
      <c r="P6" s="34">
        <f t="shared" si="3"/>
        <v>35.119999999999997</v>
      </c>
      <c r="Q6" s="34">
        <f t="shared" si="3"/>
        <v>4370</v>
      </c>
      <c r="R6" s="34">
        <f t="shared" si="3"/>
        <v>20125</v>
      </c>
      <c r="S6" s="34">
        <f t="shared" si="3"/>
        <v>151.34</v>
      </c>
      <c r="T6" s="34">
        <f t="shared" si="3"/>
        <v>132.97999999999999</v>
      </c>
      <c r="U6" s="34">
        <f t="shared" si="3"/>
        <v>7020</v>
      </c>
      <c r="V6" s="34">
        <f t="shared" si="3"/>
        <v>3.88</v>
      </c>
      <c r="W6" s="34">
        <f t="shared" si="3"/>
        <v>1809.28</v>
      </c>
      <c r="X6" s="35">
        <f>IF(X7="",NA(),X7)</f>
        <v>104.13</v>
      </c>
      <c r="Y6" s="35">
        <f t="shared" ref="Y6:AG6" si="4">IF(Y7="",NA(),Y7)</f>
        <v>103.39</v>
      </c>
      <c r="Z6" s="35">
        <f t="shared" si="4"/>
        <v>99.46</v>
      </c>
      <c r="AA6" s="35">
        <f t="shared" si="4"/>
        <v>101.02</v>
      </c>
      <c r="AB6" s="35">
        <f t="shared" si="4"/>
        <v>99.88</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2294.04</v>
      </c>
      <c r="AU6" s="35">
        <f t="shared" ref="AU6:BC6" si="6">IF(AU7="",NA(),AU7)</f>
        <v>214.99</v>
      </c>
      <c r="AV6" s="35">
        <f t="shared" si="6"/>
        <v>189.79</v>
      </c>
      <c r="AW6" s="35">
        <f t="shared" si="6"/>
        <v>231.36</v>
      </c>
      <c r="AX6" s="35">
        <f t="shared" si="6"/>
        <v>210.81</v>
      </c>
      <c r="AY6" s="35">
        <f t="shared" si="6"/>
        <v>1164.51</v>
      </c>
      <c r="AZ6" s="35">
        <f t="shared" si="6"/>
        <v>434.72</v>
      </c>
      <c r="BA6" s="35">
        <f t="shared" si="6"/>
        <v>416.14</v>
      </c>
      <c r="BB6" s="35">
        <f t="shared" si="6"/>
        <v>371.89</v>
      </c>
      <c r="BC6" s="35">
        <f t="shared" si="6"/>
        <v>293.23</v>
      </c>
      <c r="BD6" s="34" t="str">
        <f>IF(BD7="","",IF(BD7="-","【-】","【"&amp;SUBSTITUTE(TEXT(BD7,"#,##0.00"),"-","△")&amp;"】"))</f>
        <v>【264.34】</v>
      </c>
      <c r="BE6" s="35">
        <f>IF(BE7="",NA(),BE7)</f>
        <v>2064.58</v>
      </c>
      <c r="BF6" s="35">
        <f t="shared" ref="BF6:BN6" si="7">IF(BF7="",NA(),BF7)</f>
        <v>2118.3000000000002</v>
      </c>
      <c r="BG6" s="35">
        <f t="shared" si="7"/>
        <v>2217.92</v>
      </c>
      <c r="BH6" s="35">
        <f t="shared" si="7"/>
        <v>2157.44</v>
      </c>
      <c r="BI6" s="35">
        <f t="shared" si="7"/>
        <v>2059.8200000000002</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46.11</v>
      </c>
      <c r="BQ6" s="35">
        <f t="shared" ref="BQ6:BY6" si="8">IF(BQ7="",NA(),BQ7)</f>
        <v>43.94</v>
      </c>
      <c r="BR6" s="35">
        <f t="shared" si="8"/>
        <v>51.42</v>
      </c>
      <c r="BS6" s="35">
        <f t="shared" si="8"/>
        <v>49.85</v>
      </c>
      <c r="BT6" s="35">
        <f t="shared" si="8"/>
        <v>53.2</v>
      </c>
      <c r="BU6" s="35">
        <f t="shared" si="8"/>
        <v>90.64</v>
      </c>
      <c r="BV6" s="35">
        <f t="shared" si="8"/>
        <v>93.66</v>
      </c>
      <c r="BW6" s="35">
        <f t="shared" si="8"/>
        <v>92.76</v>
      </c>
      <c r="BX6" s="35">
        <f t="shared" si="8"/>
        <v>93.28</v>
      </c>
      <c r="BY6" s="35">
        <f t="shared" si="8"/>
        <v>87.51</v>
      </c>
      <c r="BZ6" s="34" t="str">
        <f>IF(BZ7="","",IF(BZ7="-","【-】","【"&amp;SUBSTITUTE(TEXT(BZ7,"#,##0.00"),"-","△")&amp;"】"))</f>
        <v>【104.36】</v>
      </c>
      <c r="CA6" s="35">
        <f>IF(CA7="",NA(),CA7)</f>
        <v>471.14</v>
      </c>
      <c r="CB6" s="35">
        <f t="shared" ref="CB6:CJ6" si="9">IF(CB7="",NA(),CB7)</f>
        <v>497.51</v>
      </c>
      <c r="CC6" s="35">
        <f t="shared" si="9"/>
        <v>427.24</v>
      </c>
      <c r="CD6" s="35">
        <f t="shared" si="9"/>
        <v>437.75</v>
      </c>
      <c r="CE6" s="35">
        <f t="shared" si="9"/>
        <v>411.23</v>
      </c>
      <c r="CF6" s="35">
        <f t="shared" si="9"/>
        <v>213.52</v>
      </c>
      <c r="CG6" s="35">
        <f t="shared" si="9"/>
        <v>208.21</v>
      </c>
      <c r="CH6" s="35">
        <f t="shared" si="9"/>
        <v>208.67</v>
      </c>
      <c r="CI6" s="35">
        <f t="shared" si="9"/>
        <v>208.29</v>
      </c>
      <c r="CJ6" s="35">
        <f t="shared" si="9"/>
        <v>218.42</v>
      </c>
      <c r="CK6" s="34" t="str">
        <f>IF(CK7="","",IF(CK7="-","【-】","【"&amp;SUBSTITUTE(TEXT(CK7,"#,##0.00"),"-","△")&amp;"】"))</f>
        <v>【165.71】</v>
      </c>
      <c r="CL6" s="35">
        <f>IF(CL7="",NA(),CL7)</f>
        <v>55.63</v>
      </c>
      <c r="CM6" s="35">
        <f t="shared" ref="CM6:CU6" si="10">IF(CM7="",NA(),CM7)</f>
        <v>49.02</v>
      </c>
      <c r="CN6" s="35">
        <f t="shared" si="10"/>
        <v>48.89</v>
      </c>
      <c r="CO6" s="35">
        <f t="shared" si="10"/>
        <v>47.63</v>
      </c>
      <c r="CP6" s="35">
        <f t="shared" si="10"/>
        <v>49.54</v>
      </c>
      <c r="CQ6" s="35">
        <f t="shared" si="10"/>
        <v>49.77</v>
      </c>
      <c r="CR6" s="35">
        <f t="shared" si="10"/>
        <v>49.22</v>
      </c>
      <c r="CS6" s="35">
        <f t="shared" si="10"/>
        <v>49.08</v>
      </c>
      <c r="CT6" s="35">
        <f t="shared" si="10"/>
        <v>49.32</v>
      </c>
      <c r="CU6" s="35">
        <f t="shared" si="10"/>
        <v>50.24</v>
      </c>
      <c r="CV6" s="34" t="str">
        <f>IF(CV7="","",IF(CV7="-","【-】","【"&amp;SUBSTITUTE(TEXT(CV7,"#,##0.00"),"-","△")&amp;"】"))</f>
        <v>【60.41】</v>
      </c>
      <c r="CW6" s="35">
        <f>IF(CW7="",NA(),CW7)</f>
        <v>84.61</v>
      </c>
      <c r="CX6" s="35">
        <f t="shared" ref="CX6:DF6" si="11">IF(CX7="",NA(),CX7)</f>
        <v>82.18</v>
      </c>
      <c r="CY6" s="35">
        <f t="shared" si="11"/>
        <v>82.17</v>
      </c>
      <c r="CZ6" s="35">
        <f t="shared" si="11"/>
        <v>87.46</v>
      </c>
      <c r="DA6" s="35">
        <f t="shared" si="11"/>
        <v>86.19</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9</v>
      </c>
      <c r="DI6" s="35">
        <f t="shared" ref="DI6:DQ6" si="12">IF(DI7="",NA(),DI7)</f>
        <v>17.38</v>
      </c>
      <c r="DJ6" s="35">
        <f t="shared" si="12"/>
        <v>19.22</v>
      </c>
      <c r="DK6" s="35">
        <f t="shared" si="12"/>
        <v>21.68</v>
      </c>
      <c r="DL6" s="35">
        <f t="shared" si="12"/>
        <v>24.26</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0.25</v>
      </c>
      <c r="EE6" s="35">
        <f t="shared" ref="EE6:EM6" si="14">IF(EE7="",NA(),EE7)</f>
        <v>1.05</v>
      </c>
      <c r="EF6" s="35">
        <f t="shared" si="14"/>
        <v>0.19</v>
      </c>
      <c r="EG6" s="35">
        <f t="shared" si="14"/>
        <v>0.22</v>
      </c>
      <c r="EH6" s="35">
        <f t="shared" si="14"/>
        <v>0.36</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c r="A7" s="28"/>
      <c r="B7" s="37">
        <v>2017</v>
      </c>
      <c r="C7" s="37">
        <v>406252</v>
      </c>
      <c r="D7" s="37">
        <v>46</v>
      </c>
      <c r="E7" s="37">
        <v>1</v>
      </c>
      <c r="F7" s="37">
        <v>0</v>
      </c>
      <c r="G7" s="37">
        <v>1</v>
      </c>
      <c r="H7" s="37" t="s">
        <v>105</v>
      </c>
      <c r="I7" s="37" t="s">
        <v>106</v>
      </c>
      <c r="J7" s="37" t="s">
        <v>107</v>
      </c>
      <c r="K7" s="37" t="s">
        <v>108</v>
      </c>
      <c r="L7" s="37" t="s">
        <v>109</v>
      </c>
      <c r="M7" s="37" t="s">
        <v>110</v>
      </c>
      <c r="N7" s="38" t="s">
        <v>111</v>
      </c>
      <c r="O7" s="38">
        <v>48.12</v>
      </c>
      <c r="P7" s="38">
        <v>35.119999999999997</v>
      </c>
      <c r="Q7" s="38">
        <v>4370</v>
      </c>
      <c r="R7" s="38">
        <v>20125</v>
      </c>
      <c r="S7" s="38">
        <v>151.34</v>
      </c>
      <c r="T7" s="38">
        <v>132.97999999999999</v>
      </c>
      <c r="U7" s="38">
        <v>7020</v>
      </c>
      <c r="V7" s="38">
        <v>3.88</v>
      </c>
      <c r="W7" s="38">
        <v>1809.28</v>
      </c>
      <c r="X7" s="38">
        <v>104.13</v>
      </c>
      <c r="Y7" s="38">
        <v>103.39</v>
      </c>
      <c r="Z7" s="38">
        <v>99.46</v>
      </c>
      <c r="AA7" s="38">
        <v>101.02</v>
      </c>
      <c r="AB7" s="38">
        <v>99.88</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2294.04</v>
      </c>
      <c r="AU7" s="38">
        <v>214.99</v>
      </c>
      <c r="AV7" s="38">
        <v>189.79</v>
      </c>
      <c r="AW7" s="38">
        <v>231.36</v>
      </c>
      <c r="AX7" s="38">
        <v>210.81</v>
      </c>
      <c r="AY7" s="38">
        <v>1164.51</v>
      </c>
      <c r="AZ7" s="38">
        <v>434.72</v>
      </c>
      <c r="BA7" s="38">
        <v>416.14</v>
      </c>
      <c r="BB7" s="38">
        <v>371.89</v>
      </c>
      <c r="BC7" s="38">
        <v>293.23</v>
      </c>
      <c r="BD7" s="38">
        <v>264.33999999999997</v>
      </c>
      <c r="BE7" s="38">
        <v>2064.58</v>
      </c>
      <c r="BF7" s="38">
        <v>2118.3000000000002</v>
      </c>
      <c r="BG7" s="38">
        <v>2217.92</v>
      </c>
      <c r="BH7" s="38">
        <v>2157.44</v>
      </c>
      <c r="BI7" s="38">
        <v>2059.8200000000002</v>
      </c>
      <c r="BJ7" s="38">
        <v>498.27</v>
      </c>
      <c r="BK7" s="38">
        <v>495.76</v>
      </c>
      <c r="BL7" s="38">
        <v>487.22</v>
      </c>
      <c r="BM7" s="38">
        <v>483.11</v>
      </c>
      <c r="BN7" s="38">
        <v>542.29999999999995</v>
      </c>
      <c r="BO7" s="38">
        <v>274.27</v>
      </c>
      <c r="BP7" s="38">
        <v>46.11</v>
      </c>
      <c r="BQ7" s="38">
        <v>43.94</v>
      </c>
      <c r="BR7" s="38">
        <v>51.42</v>
      </c>
      <c r="BS7" s="38">
        <v>49.85</v>
      </c>
      <c r="BT7" s="38">
        <v>53.2</v>
      </c>
      <c r="BU7" s="38">
        <v>90.64</v>
      </c>
      <c r="BV7" s="38">
        <v>93.66</v>
      </c>
      <c r="BW7" s="38">
        <v>92.76</v>
      </c>
      <c r="BX7" s="38">
        <v>93.28</v>
      </c>
      <c r="BY7" s="38">
        <v>87.51</v>
      </c>
      <c r="BZ7" s="38">
        <v>104.36</v>
      </c>
      <c r="CA7" s="38">
        <v>471.14</v>
      </c>
      <c r="CB7" s="38">
        <v>497.51</v>
      </c>
      <c r="CC7" s="38">
        <v>427.24</v>
      </c>
      <c r="CD7" s="38">
        <v>437.75</v>
      </c>
      <c r="CE7" s="38">
        <v>411.23</v>
      </c>
      <c r="CF7" s="38">
        <v>213.52</v>
      </c>
      <c r="CG7" s="38">
        <v>208.21</v>
      </c>
      <c r="CH7" s="38">
        <v>208.67</v>
      </c>
      <c r="CI7" s="38">
        <v>208.29</v>
      </c>
      <c r="CJ7" s="38">
        <v>218.42</v>
      </c>
      <c r="CK7" s="38">
        <v>165.71</v>
      </c>
      <c r="CL7" s="38">
        <v>55.63</v>
      </c>
      <c r="CM7" s="38">
        <v>49.02</v>
      </c>
      <c r="CN7" s="38">
        <v>48.89</v>
      </c>
      <c r="CO7" s="38">
        <v>47.63</v>
      </c>
      <c r="CP7" s="38">
        <v>49.54</v>
      </c>
      <c r="CQ7" s="38">
        <v>49.77</v>
      </c>
      <c r="CR7" s="38">
        <v>49.22</v>
      </c>
      <c r="CS7" s="38">
        <v>49.08</v>
      </c>
      <c r="CT7" s="38">
        <v>49.32</v>
      </c>
      <c r="CU7" s="38">
        <v>50.24</v>
      </c>
      <c r="CV7" s="38">
        <v>60.41</v>
      </c>
      <c r="CW7" s="38">
        <v>84.61</v>
      </c>
      <c r="CX7" s="38">
        <v>82.18</v>
      </c>
      <c r="CY7" s="38">
        <v>82.17</v>
      </c>
      <c r="CZ7" s="38">
        <v>87.46</v>
      </c>
      <c r="DA7" s="38">
        <v>86.19</v>
      </c>
      <c r="DB7" s="38">
        <v>79.98</v>
      </c>
      <c r="DC7" s="38">
        <v>79.48</v>
      </c>
      <c r="DD7" s="38">
        <v>79.3</v>
      </c>
      <c r="DE7" s="38">
        <v>79.34</v>
      </c>
      <c r="DF7" s="38">
        <v>78.650000000000006</v>
      </c>
      <c r="DG7" s="38">
        <v>89.93</v>
      </c>
      <c r="DH7" s="38">
        <v>9</v>
      </c>
      <c r="DI7" s="38">
        <v>17.38</v>
      </c>
      <c r="DJ7" s="38">
        <v>19.22</v>
      </c>
      <c r="DK7" s="38">
        <v>21.68</v>
      </c>
      <c r="DL7" s="38">
        <v>24.26</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0.25</v>
      </c>
      <c r="EE7" s="38">
        <v>1.05</v>
      </c>
      <c r="EF7" s="38">
        <v>0.19</v>
      </c>
      <c r="EG7" s="38">
        <v>0.22</v>
      </c>
      <c r="EH7" s="38">
        <v>0.36</v>
      </c>
      <c r="EI7" s="38">
        <v>0.64</v>
      </c>
      <c r="EJ7" s="38">
        <v>0.56000000000000005</v>
      </c>
      <c r="EK7" s="38">
        <v>0.65</v>
      </c>
      <c r="EL7" s="38">
        <v>0.46</v>
      </c>
      <c r="EM7" s="38">
        <v>0.44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2019-01-17T06:29:14Z</cp:lastPrinted>
  <dcterms:created xsi:type="dcterms:W3CDTF">2018-12-03T08:38:10Z</dcterms:created>
  <dcterms:modified xsi:type="dcterms:W3CDTF">2019-01-17T07:07:08Z</dcterms:modified>
</cp:coreProperties>
</file>