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zhE+BpXxuYYgbdEEHvB+VI0hBl8kdGXpuYGEMy/De50mtwX1rxC4y2U4az0zIMtbrego7dxdx5eUnpd7NCVcQ==" workbookSaltValue="qypk3c06XMoH/omCGIM4z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<sst xmlns="http://schemas.openxmlformats.org/spreadsheetml/2006/main" count="240" uniqueCount="126">
  <si>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</si>
  <si>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</si>
  <si>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</si>
  <si>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</si>
  <si>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</si>
  <si>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</si>
  <si>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</si>
  <si>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</si>
  <si>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</si>
  <si>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</si>
  <si>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</si>
  <si>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</si>
  <si>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</si>
  <si>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</si>
  <si>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</si>
  <si>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</si>
  <si>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</si>
  <si>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</si>
  <si>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</si>
  <si>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</si>
  <si>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</si>
  <si>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</si>
  <si>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</si>
  <si>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</si>
  <si>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</si>
  <si>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</si>
  <si>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</si>
  <si>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</si>
  <si>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</si>
  <si>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</si>
  <si>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</si>
  <si>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</si>
  <si>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</si>
  <si>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</si>
  <si>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</si>
  <si>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</si>
  <si>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</si>
  <si>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</si>
  <si>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</si>
  <si>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</si>
  <si>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</si>
  <si>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</si>
  <si>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</si>
  <si>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</si>
  <si>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</si>
  <si>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</si>
  <si>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</si>
  <si>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</si>
  <si>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</si>
  <si>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</si>
  <si>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</si>
  <si>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</si>
  <si>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</si>
  <si>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</si>
  <si>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</si>
  <si>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</si>
  <si>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</si>
  <si>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</si>
  <si>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</si>
  <si>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</si>
  <si>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</si>
  <si>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</si>
  <si>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</si>
  <si>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</si>
  <si>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</si>
  <si>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</si>
  <si>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</si>
  <si>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</si>
  <si>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</si>
  <si>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</si>
  <si>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</si>
  <si>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</si>
  <si>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</si>
  <si>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</si>
  <si>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</si>
  <si>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</si>
  <si>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</si>
  <si>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</si>
  <si>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</si>
  <si>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</si>
  <si>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</si>
  <si>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</si>
  <si>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</si>
  <si>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</si>
  <si>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</si>
  <si>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</si>
  <si>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</si>
  <si>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</si>
  <si>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</si>
  <si>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</si>
  <si>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</si>
  <si>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</si>
  <si>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</si>
  <si>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</si>
  <si>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</si>
  <si>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</si>
  <si>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</si>
  <si>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</si>
  <si>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</si>
  <si>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</si>
  <si>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</si>
  <si>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</si>
  <si>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</si>
  <si>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</si>
  <si>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</si>
  <si>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</si>
  <si>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</si>
  <si>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</si>
  <si>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</si>
  <si>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</si>
  <si>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</si>
  <si>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</si>
  <si>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</si>
  <si>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</si>
  <si>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</si>
  <si>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</si>
  <si>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</si>
  <si>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</si>
  <si>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</si>
  <si>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</si>
  <si>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</si>
  <si>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</si>
  <si>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</si>
  <si>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収益的収支比率」が100％を超え単年度収支は黒字となっているが「経費回収率」は100％を切っていることから、使用料で賄えない費用を一般会計繰入金に頼っていおり十分な状況ではない。
　また、経営の効率性については、「施設利用率」、「水洗化率」は横ばいであるが、「汚水処理原価」が費用の削減により効率性が高められている。
　「企業債残高対事業規模比率」は現在、低い状況であるが、将来的には管渠改修等の費用が見込まれることから増加することが予想される。</t>
    <rPh sb="28" eb="29">
      <t>コ</t>
    </rPh>
    <rPh sb="30" eb="33">
      <t>タンネンド</t>
    </rPh>
    <rPh sb="33" eb="35">
      <t>シュウシ</t>
    </rPh>
    <rPh sb="36" eb="38">
      <t>クロジ</t>
    </rPh>
    <rPh sb="46" eb="48">
      <t>ケイヒ</t>
    </rPh>
    <rPh sb="48" eb="50">
      <t>カイシュウ</t>
    </rPh>
    <rPh sb="50" eb="51">
      <t>リツ</t>
    </rPh>
    <rPh sb="121" eb="123">
      <t>シセツ</t>
    </rPh>
    <rPh sb="123" eb="126">
      <t>リヨウリツ</t>
    </rPh>
    <rPh sb="129" eb="131">
      <t>スイセン</t>
    </rPh>
    <rPh sb="155" eb="157">
      <t>サクゲン</t>
    </rPh>
    <rPh sb="164" eb="165">
      <t>タカ</t>
    </rPh>
    <phoneticPr fontId="4"/>
  </si>
  <si>
    <t>　経営の健全性、効率性を高めるため、経費の削減や業務の効率化を図り、今後予想される更新需要費を含めたうえで、適正な使用料収入の確保のため見直しを検討する必要がある。
　また今後の施設の更新については、ダウンサイジングや広域化等を検討し、実情に応じた改修を行う必要がある。</t>
    <rPh sb="4" eb="7">
      <t>ケンゼンセイ</t>
    </rPh>
    <rPh sb="8" eb="11">
      <t>コウリツセイ</t>
    </rPh>
    <rPh sb="12" eb="13">
      <t>タカ</t>
    </rPh>
    <rPh sb="24" eb="26">
      <t>ギョウム</t>
    </rPh>
    <rPh sb="27" eb="30">
      <t>コウリツカ</t>
    </rPh>
    <rPh sb="36" eb="38">
      <t>ヨソウ</t>
    </rPh>
    <rPh sb="45" eb="46">
      <t>ヒ</t>
    </rPh>
    <rPh sb="47" eb="48">
      <t>フク</t>
    </rPh>
    <rPh sb="89" eb="91">
      <t>シセツ</t>
    </rPh>
    <rPh sb="109" eb="112">
      <t>コウイキカ</t>
    </rPh>
    <rPh sb="112" eb="113">
      <t>トウ</t>
    </rPh>
    <rPh sb="114" eb="116">
      <t>ケントウ</t>
    </rPh>
    <rPh sb="118" eb="120">
      <t>ジツジョウ</t>
    </rPh>
    <phoneticPr fontId="4"/>
  </si>
  <si>
    <t>　管渠の改修については、H29年度まで行っていないが、H30、31年度にストック計画を策定し老朽化等による改修を予定している。</t>
    <rPh sb="33" eb="35">
      <t>ネンド</t>
    </rPh>
    <rPh sb="40" eb="42">
      <t>ケイカク</t>
    </rPh>
    <rPh sb="43" eb="45">
      <t>サクテイ</t>
    </rPh>
    <rPh sb="56" eb="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</si>
</sst>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7B-4701-BD4C-8E91DA6DE9E8}"/>
            </c:ext>
          </c:extLst>
        </c:ser>
        <c:dLbls>
          <c:showLegendKey val="0"/>
          <c:showVal val="0"/>
          <c:showCatName val="0"/>
          <c:showSerName val="0"/>
          <c:showPercent val="0"/>
          <c:showBubbleSize val="0"/>
        </c:dLbls>
        <c:gapWidth val="150"/>
        <c:axId val="134134016"/>
        <c:axId val="1341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B97B-4701-BD4C-8E91DA6DE9E8}"/>
            </c:ext>
          </c:extLst>
        </c:ser>
        <c:dLbls>
          <c:showLegendKey val="0"/>
          <c:showVal val="0"/>
          <c:showCatName val="0"/>
          <c:showSerName val="0"/>
          <c:showPercent val="0"/>
          <c:showBubbleSize val="0"/>
        </c:dLbls>
        <c:marker val="1"/>
        <c:smooth val="0"/>
        <c:axId val="134134016"/>
        <c:axId val="134140288"/>
      </c:lineChart>
      <c:dateAx>
        <c:axId val="134134016"/>
        <c:scaling>
          <c:orientation val="minMax"/>
        </c:scaling>
        <c:delete val="1"/>
        <c:axPos val="b"/>
        <c:numFmt formatCode="ge" sourceLinked="1"/>
        <c:majorTickMark val="none"/>
        <c:minorTickMark val="none"/>
        <c:tickLblPos val="none"/>
        <c:crossAx val="134140288"/>
        <c:crosses val="autoZero"/>
        <c:auto val="1"/>
        <c:lblOffset val="100"/>
        <c:baseTimeUnit val="years"/>
      </c:dateAx>
      <c:valAx>
        <c:axId val="134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77.8</c:v>
                </c:pt>
                <c:pt idx="1">
                  <c:v>61.59</c:v>
                </c:pt>
                <c:pt idx="2">
                  <c:v>61.59</c:v>
                </c:pt>
                <c:pt idx="3">
                  <c:v>51.27</c:v>
                </c:pt>
                <c:pt idx="4">
                  <c:v>61.75</c:v>
                </c:pt>
              </c:numCache>
            </c:numRef>
          </c:val>
          <c:extLst xmlns:c16r2="http://schemas.microsoft.com/office/drawing/2015/06/chart">
            <c:ext xmlns:c16="http://schemas.microsoft.com/office/drawing/2014/chart" uri="{C3380CC4-5D6E-409C-BE32-E72D297353CC}">
              <c16:uniqueId val="{00000000-50D6-45F6-9343-39F74A754A04}"/>
            </c:ext>
          </c:extLst>
        </c:ser>
        <c:dLbls>
          <c:showLegendKey val="0"/>
          <c:showVal val="0"/>
          <c:showCatName val="0"/>
          <c:showSerName val="0"/>
          <c:showPercent val="0"/>
          <c:showBubbleSize val="0"/>
        </c:dLbls>
        <c:gapWidth val="150"/>
        <c:axId val="136935296"/>
        <c:axId val="1369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50D6-45F6-9343-39F74A754A04}"/>
            </c:ext>
          </c:extLst>
        </c:ser>
        <c:dLbls>
          <c:showLegendKey val="0"/>
          <c:showVal val="0"/>
          <c:showCatName val="0"/>
          <c:showSerName val="0"/>
          <c:showPercent val="0"/>
          <c:showBubbleSize val="0"/>
        </c:dLbls>
        <c:marker val="1"/>
        <c:smooth val="0"/>
        <c:axId val="136935296"/>
        <c:axId val="136945664"/>
      </c:lineChart>
      <c:dateAx>
        <c:axId val="136935296"/>
        <c:scaling>
          <c:orientation val="minMax"/>
        </c:scaling>
        <c:delete val="1"/>
        <c:axPos val="b"/>
        <c:numFmt formatCode="ge" sourceLinked="1"/>
        <c:majorTickMark val="none"/>
        <c:minorTickMark val="none"/>
        <c:tickLblPos val="none"/>
        <c:crossAx val="136945664"/>
        <c:crosses val="autoZero"/>
        <c:auto val="1"/>
        <c:lblOffset val="100"/>
        <c:baseTimeUnit val="years"/>
      </c:dateAx>
      <c:valAx>
        <c:axId val="1369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82.55</c:v>
                </c:pt>
                <c:pt idx="1">
                  <c:v>83.93</c:v>
                </c:pt>
                <c:pt idx="2">
                  <c:v>83.66</c:v>
                </c:pt>
                <c:pt idx="3">
                  <c:v>84.36</c:v>
                </c:pt>
                <c:pt idx="4">
                  <c:v>88.02</c:v>
                </c:pt>
              </c:numCache>
            </c:numRef>
          </c:val>
          <c:extLst xmlns:c16r2="http://schemas.microsoft.com/office/drawing/2015/06/chart">
            <c:ext xmlns:c16="http://schemas.microsoft.com/office/drawing/2014/chart" uri="{C3380CC4-5D6E-409C-BE32-E72D297353CC}">
              <c16:uniqueId val="{00000000-C754-4752-B881-79614A5EDCE6}"/>
            </c:ext>
          </c:extLst>
        </c:ser>
        <c:dLbls>
          <c:showLegendKey val="0"/>
          <c:showVal val="0"/>
          <c:showCatName val="0"/>
          <c:showSerName val="0"/>
          <c:showPercent val="0"/>
          <c:showBubbleSize val="0"/>
        </c:dLbls>
        <c:gapWidth val="150"/>
        <c:axId val="136980736"/>
        <c:axId val="1369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C754-4752-B881-79614A5EDCE6}"/>
            </c:ext>
          </c:extLst>
        </c:ser>
        <c:dLbls>
          <c:showLegendKey val="0"/>
          <c:showVal val="0"/>
          <c:showCatName val="0"/>
          <c:showSerName val="0"/>
          <c:showPercent val="0"/>
          <c:showBubbleSize val="0"/>
        </c:dLbls>
        <c:marker val="1"/>
        <c:smooth val="0"/>
        <c:axId val="136980736"/>
        <c:axId val="136982912"/>
      </c:lineChart>
      <c:dateAx>
        <c:axId val="136980736"/>
        <c:scaling>
          <c:orientation val="minMax"/>
        </c:scaling>
        <c:delete val="1"/>
        <c:axPos val="b"/>
        <c:numFmt formatCode="ge" sourceLinked="1"/>
        <c:majorTickMark val="none"/>
        <c:minorTickMark val="none"/>
        <c:tickLblPos val="none"/>
        <c:crossAx val="136982912"/>
        <c:crosses val="autoZero"/>
        <c:auto val="1"/>
        <c:lblOffset val="100"/>
        <c:baseTimeUnit val="years"/>
      </c:dateAx>
      <c:valAx>
        <c:axId val="136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82.89</c:v>
                </c:pt>
                <c:pt idx="1">
                  <c:v>82.85</c:v>
                </c:pt>
                <c:pt idx="2">
                  <c:v>99.41</c:v>
                </c:pt>
                <c:pt idx="3">
                  <c:v>96.96</c:v>
                </c:pt>
                <c:pt idx="4">
                  <c:v>158.22</c:v>
                </c:pt>
              </c:numCache>
            </c:numRef>
          </c:val>
          <c:extLst xmlns:c16r2="http://schemas.microsoft.com/office/drawing/2015/06/chart">
            <c:ext xmlns:c16="http://schemas.microsoft.com/office/drawing/2014/chart" uri="{C3380CC4-5D6E-409C-BE32-E72D297353CC}">
              <c16:uniqueId val="{00000000-FB74-491B-A890-CF6611FDE78A}"/>
            </c:ext>
          </c:extLst>
        </c:ser>
        <c:dLbls>
          <c:showLegendKey val="0"/>
          <c:showVal val="0"/>
          <c:showCatName val="0"/>
          <c:showSerName val="0"/>
          <c:showPercent val="0"/>
          <c:showBubbleSize val="0"/>
        </c:dLbls>
        <c:gapWidth val="150"/>
        <c:axId val="133859968"/>
        <c:axId val="1338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74-491B-A890-CF6611FDE78A}"/>
            </c:ext>
          </c:extLst>
        </c:ser>
        <c:dLbls>
          <c:showLegendKey val="0"/>
          <c:showVal val="0"/>
          <c:showCatName val="0"/>
          <c:showSerName val="0"/>
          <c:showPercent val="0"/>
          <c:showBubbleSize val="0"/>
        </c:dLbls>
        <c:marker val="1"/>
        <c:smooth val="0"/>
        <c:axId val="133859968"/>
        <c:axId val="133870336"/>
      </c:lineChart>
      <c:dateAx>
        <c:axId val="133859968"/>
        <c:scaling>
          <c:orientation val="minMax"/>
        </c:scaling>
        <c:delete val="1"/>
        <c:axPos val="b"/>
        <c:numFmt formatCode="ge" sourceLinked="1"/>
        <c:majorTickMark val="none"/>
        <c:minorTickMark val="none"/>
        <c:tickLblPos val="none"/>
        <c:crossAx val="133870336"/>
        <c:crosses val="autoZero"/>
        <c:auto val="1"/>
        <c:lblOffset val="100"/>
        <c:baseTimeUnit val="years"/>
      </c:dateAx>
      <c:valAx>
        <c:axId val="1338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8A-4D51-9C3D-B58FB3B9A041}"/>
            </c:ext>
          </c:extLst>
        </c:ser>
        <c:dLbls>
          <c:showLegendKey val="0"/>
          <c:showVal val="0"/>
          <c:showCatName val="0"/>
          <c:showSerName val="0"/>
          <c:showPercent val="0"/>
          <c:showBubbleSize val="0"/>
        </c:dLbls>
        <c:gapWidth val="150"/>
        <c:axId val="134949888"/>
        <c:axId val="1349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8A-4D51-9C3D-B58FB3B9A041}"/>
            </c:ext>
          </c:extLst>
        </c:ser>
        <c:dLbls>
          <c:showLegendKey val="0"/>
          <c:showVal val="0"/>
          <c:showCatName val="0"/>
          <c:showSerName val="0"/>
          <c:showPercent val="0"/>
          <c:showBubbleSize val="0"/>
        </c:dLbls>
        <c:marker val="1"/>
        <c:smooth val="0"/>
        <c:axId val="134949888"/>
        <c:axId val="134956160"/>
      </c:lineChart>
      <c:dateAx>
        <c:axId val="134949888"/>
        <c:scaling>
          <c:orientation val="minMax"/>
        </c:scaling>
        <c:delete val="1"/>
        <c:axPos val="b"/>
        <c:numFmt formatCode="ge" sourceLinked="1"/>
        <c:majorTickMark val="none"/>
        <c:minorTickMark val="none"/>
        <c:tickLblPos val="none"/>
        <c:crossAx val="134956160"/>
        <c:crosses val="autoZero"/>
        <c:auto val="1"/>
        <c:lblOffset val="100"/>
        <c:baseTimeUnit val="years"/>
      </c:dateAx>
      <c:valAx>
        <c:axId val="1349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FB-4B51-BA32-ECA809AD9A98}"/>
            </c:ext>
          </c:extLst>
        </c:ser>
        <c:dLbls>
          <c:showLegendKey val="0"/>
          <c:showVal val="0"/>
          <c:showCatName val="0"/>
          <c:showSerName val="0"/>
          <c:showPercent val="0"/>
          <c:showBubbleSize val="0"/>
        </c:dLbls>
        <c:gapWidth val="150"/>
        <c:axId val="134974848"/>
        <c:axId val="135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FB-4B51-BA32-ECA809AD9A98}"/>
            </c:ext>
          </c:extLst>
        </c:ser>
        <c:dLbls>
          <c:showLegendKey val="0"/>
          <c:showVal val="0"/>
          <c:showCatName val="0"/>
          <c:showSerName val="0"/>
          <c:showPercent val="0"/>
          <c:showBubbleSize val="0"/>
        </c:dLbls>
        <c:marker val="1"/>
        <c:smooth val="0"/>
        <c:axId val="134974848"/>
        <c:axId val="135071232"/>
      </c:lineChart>
      <c:dateAx>
        <c:axId val="134974848"/>
        <c:scaling>
          <c:orientation val="minMax"/>
        </c:scaling>
        <c:delete val="1"/>
        <c:axPos val="b"/>
        <c:numFmt formatCode="ge" sourceLinked="1"/>
        <c:majorTickMark val="none"/>
        <c:minorTickMark val="none"/>
        <c:tickLblPos val="none"/>
        <c:crossAx val="135071232"/>
        <c:crosses val="autoZero"/>
        <c:auto val="1"/>
        <c:lblOffset val="100"/>
        <c:baseTimeUnit val="years"/>
      </c:dateAx>
      <c:valAx>
        <c:axId val="13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45-4875-867D-DDB5E3A5388B}"/>
            </c:ext>
          </c:extLst>
        </c:ser>
        <c:dLbls>
          <c:showLegendKey val="0"/>
          <c:showVal val="0"/>
          <c:showCatName val="0"/>
          <c:showSerName val="0"/>
          <c:showPercent val="0"/>
          <c:showBubbleSize val="0"/>
        </c:dLbls>
        <c:gapWidth val="150"/>
        <c:axId val="135119232"/>
        <c:axId val="135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45-4875-867D-DDB5E3A5388B}"/>
            </c:ext>
          </c:extLst>
        </c:ser>
        <c:dLbls>
          <c:showLegendKey val="0"/>
          <c:showVal val="0"/>
          <c:showCatName val="0"/>
          <c:showSerName val="0"/>
          <c:showPercent val="0"/>
          <c:showBubbleSize val="0"/>
        </c:dLbls>
        <c:marker val="1"/>
        <c:smooth val="0"/>
        <c:axId val="135119232"/>
        <c:axId val="135121152"/>
      </c:lineChart>
      <c:dateAx>
        <c:axId val="135119232"/>
        <c:scaling>
          <c:orientation val="minMax"/>
        </c:scaling>
        <c:delete val="1"/>
        <c:axPos val="b"/>
        <c:numFmt formatCode="ge" sourceLinked="1"/>
        <c:majorTickMark val="none"/>
        <c:minorTickMark val="none"/>
        <c:tickLblPos val="none"/>
        <c:crossAx val="135121152"/>
        <c:crosses val="autoZero"/>
        <c:auto val="1"/>
        <c:lblOffset val="100"/>
        <c:baseTimeUnit val="years"/>
      </c:dateAx>
      <c:valAx>
        <c:axId val="1351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D9-49E3-9E1E-916B5371B9C0}"/>
            </c:ext>
          </c:extLst>
        </c:ser>
        <c:dLbls>
          <c:showLegendKey val="0"/>
          <c:showVal val="0"/>
          <c:showCatName val="0"/>
          <c:showSerName val="0"/>
          <c:showPercent val="0"/>
          <c:showBubbleSize val="0"/>
        </c:dLbls>
        <c:gapWidth val="150"/>
        <c:axId val="136258688"/>
        <c:axId val="136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D9-49E3-9E1E-916B5371B9C0}"/>
            </c:ext>
          </c:extLst>
        </c:ser>
        <c:dLbls>
          <c:showLegendKey val="0"/>
          <c:showVal val="0"/>
          <c:showCatName val="0"/>
          <c:showSerName val="0"/>
          <c:showPercent val="0"/>
          <c:showBubbleSize val="0"/>
        </c:dLbls>
        <c:marker val="1"/>
        <c:smooth val="0"/>
        <c:axId val="136258688"/>
        <c:axId val="136260608"/>
      </c:lineChart>
      <c:dateAx>
        <c:axId val="136258688"/>
        <c:scaling>
          <c:orientation val="minMax"/>
        </c:scaling>
        <c:delete val="1"/>
        <c:axPos val="b"/>
        <c:numFmt formatCode="ge" sourceLinked="1"/>
        <c:majorTickMark val="none"/>
        <c:minorTickMark val="none"/>
        <c:tickLblPos val="none"/>
        <c:crossAx val="136260608"/>
        <c:crosses val="autoZero"/>
        <c:auto val="1"/>
        <c:lblOffset val="100"/>
        <c:baseTimeUnit val="years"/>
      </c:dateAx>
      <c:valAx>
        <c:axId val="1362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964.8</c:v>
                </c:pt>
                <c:pt idx="1">
                  <c:v>875.23</c:v>
                </c:pt>
                <c:pt idx="2">
                  <c:v>720.1</c:v>
                </c:pt>
                <c:pt idx="3">
                  <c:v>786.82</c:v>
                </c:pt>
                <c:pt idx="4">
                  <c:v>807.17</c:v>
                </c:pt>
              </c:numCache>
            </c:numRef>
          </c:val>
          <c:extLst xmlns:c16r2="http://schemas.microsoft.com/office/drawing/2015/06/chart">
            <c:ext xmlns:c16="http://schemas.microsoft.com/office/drawing/2014/chart" uri="{C3380CC4-5D6E-409C-BE32-E72D297353CC}">
              <c16:uniqueId val="{00000000-FA94-44B7-840A-2C80C6781541}"/>
            </c:ext>
          </c:extLst>
        </c:ser>
        <c:dLbls>
          <c:showLegendKey val="0"/>
          <c:showVal val="0"/>
          <c:showCatName val="0"/>
          <c:showSerName val="0"/>
          <c:showPercent val="0"/>
          <c:showBubbleSize val="0"/>
        </c:dLbls>
        <c:gapWidth val="150"/>
        <c:axId val="136313088"/>
        <c:axId val="1361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FA94-44B7-840A-2C80C6781541}"/>
            </c:ext>
          </c:extLst>
        </c:ser>
        <c:dLbls>
          <c:showLegendKey val="0"/>
          <c:showVal val="0"/>
          <c:showCatName val="0"/>
          <c:showSerName val="0"/>
          <c:showPercent val="0"/>
          <c:showBubbleSize val="0"/>
        </c:dLbls>
        <c:marker val="1"/>
        <c:smooth val="0"/>
        <c:axId val="136313088"/>
        <c:axId val="136183808"/>
      </c:lineChart>
      <c:dateAx>
        <c:axId val="136313088"/>
        <c:scaling>
          <c:orientation val="minMax"/>
        </c:scaling>
        <c:delete val="1"/>
        <c:axPos val="b"/>
        <c:numFmt formatCode="ge" sourceLinked="1"/>
        <c:majorTickMark val="none"/>
        <c:minorTickMark val="none"/>
        <c:tickLblPos val="none"/>
        <c:crossAx val="136183808"/>
        <c:crosses val="autoZero"/>
        <c:auto val="1"/>
        <c:lblOffset val="100"/>
        <c:baseTimeUnit val="years"/>
      </c:dateAx>
      <c:valAx>
        <c:axId val="136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35.06</c:v>
                </c:pt>
                <c:pt idx="1">
                  <c:v>44.4</c:v>
                </c:pt>
                <c:pt idx="2">
                  <c:v>41.1</c:v>
                </c:pt>
                <c:pt idx="3">
                  <c:v>35.22</c:v>
                </c:pt>
                <c:pt idx="4">
                  <c:v>78.61</c:v>
                </c:pt>
              </c:numCache>
            </c:numRef>
          </c:val>
          <c:extLst xmlns:c16r2="http://schemas.microsoft.com/office/drawing/2015/06/chart">
            <c:ext xmlns:c16="http://schemas.microsoft.com/office/drawing/2014/chart" uri="{C3380CC4-5D6E-409C-BE32-E72D297353CC}">
              <c16:uniqueId val="{00000000-7CE9-4444-A885-3399C2CC3D81}"/>
            </c:ext>
          </c:extLst>
        </c:ser>
        <c:dLbls>
          <c:showLegendKey val="0"/>
          <c:showVal val="0"/>
          <c:showCatName val="0"/>
          <c:showSerName val="0"/>
          <c:showPercent val="0"/>
          <c:showBubbleSize val="0"/>
        </c:dLbls>
        <c:gapWidth val="150"/>
        <c:axId val="136210304"/>
        <c:axId val="1362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7CE9-4444-A885-3399C2CC3D81}"/>
            </c:ext>
          </c:extLst>
        </c:ser>
        <c:dLbls>
          <c:showLegendKey val="0"/>
          <c:showVal val="0"/>
          <c:showCatName val="0"/>
          <c:showSerName val="0"/>
          <c:showPercent val="0"/>
          <c:showBubbleSize val="0"/>
        </c:dLbls>
        <c:marker val="1"/>
        <c:smooth val="0"/>
        <c:axId val="136210304"/>
        <c:axId val="136212480"/>
      </c:lineChart>
      <c:dateAx>
        <c:axId val="136210304"/>
        <c:scaling>
          <c:orientation val="minMax"/>
        </c:scaling>
        <c:delete val="1"/>
        <c:axPos val="b"/>
        <c:numFmt formatCode="ge" sourceLinked="1"/>
        <c:majorTickMark val="none"/>
        <c:minorTickMark val="none"/>
        <c:tickLblPos val="none"/>
        <c:crossAx val="136212480"/>
        <c:crosses val="autoZero"/>
        <c:auto val="1"/>
        <c:lblOffset val="100"/>
        <c:baseTimeUnit val="years"/>
      </c:dateAx>
      <c:valAx>
        <c:axId val="1362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501.86</c:v>
                </c:pt>
                <c:pt idx="1">
                  <c:v>411.85</c:v>
                </c:pt>
                <c:pt idx="2">
                  <c:v>423.84</c:v>
                </c:pt>
                <c:pt idx="3">
                  <c:v>508.67</c:v>
                </c:pt>
                <c:pt idx="4">
                  <c:v>219.33</c:v>
                </c:pt>
              </c:numCache>
            </c:numRef>
          </c:val>
          <c:extLst xmlns:c16r2="http://schemas.microsoft.com/office/drawing/2015/06/chart">
            <c:ext xmlns:c16="http://schemas.microsoft.com/office/drawing/2014/chart" uri="{C3380CC4-5D6E-409C-BE32-E72D297353CC}">
              <c16:uniqueId val="{00000000-3FFD-47C0-B858-7B5B543205A9}"/>
            </c:ext>
          </c:extLst>
        </c:ser>
        <c:dLbls>
          <c:showLegendKey val="0"/>
          <c:showVal val="0"/>
          <c:showCatName val="0"/>
          <c:showSerName val="0"/>
          <c:showPercent val="0"/>
          <c:showBubbleSize val="0"/>
        </c:dLbls>
        <c:gapWidth val="150"/>
        <c:axId val="136242688"/>
        <c:axId val="1362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3FFD-47C0-B858-7B5B543205A9}"/>
            </c:ext>
          </c:extLst>
        </c:ser>
        <c:dLbls>
          <c:showLegendKey val="0"/>
          <c:showVal val="0"/>
          <c:showCatName val="0"/>
          <c:showSerName val="0"/>
          <c:showPercent val="0"/>
          <c:showBubbleSize val="0"/>
        </c:dLbls>
        <c:marker val="1"/>
        <c:smooth val="0"/>
        <c:axId val="136242688"/>
        <c:axId val="136244608"/>
      </c:lineChart>
      <c:dateAx>
        <c:axId val="136242688"/>
        <c:scaling>
          <c:orientation val="minMax"/>
        </c:scaling>
        <c:delete val="1"/>
        <c:axPos val="b"/>
        <c:numFmt formatCode="ge" sourceLinked="1"/>
        <c:majorTickMark val="none"/>
        <c:minorTickMark val="none"/>
        <c:tickLblPos val="none"/>
        <c:crossAx val="136244608"/>
        <c:crosses val="autoZero"/>
        <c:auto val="1"/>
        <c:lblOffset val="100"/>
        <c:baseTimeUnit val="years"/>
      </c:dateAx>
      <c:valAx>
        <c:axId val="136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福岡県　みやこ町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20125</v>
      </c>
      <c r="AM8" s="49"/>
      <c r="AN8" s="49"/>
      <c r="AO8" s="49"/>
      <c r="AP8" s="49"/>
      <c r="AQ8" s="49"/>
      <c r="AR8" s="49"/>
      <c r="AS8" s="49"/>
      <c r="AT8" s="44">
        <f>データ!T6</f>
        <v>151.34</v>
      </c>
      <c r="AU8" s="44"/>
      <c r="AV8" s="44"/>
      <c r="AW8" s="44"/>
      <c r="AX8" s="44"/>
      <c r="AY8" s="44"/>
      <c r="AZ8" s="44"/>
      <c r="BA8" s="44"/>
      <c r="BB8" s="44">
        <f>データ!U6</f>
        <v>132.97999999999999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7.72</v>
      </c>
      <c r="Q10" s="44"/>
      <c r="R10" s="44"/>
      <c r="S10" s="44"/>
      <c r="T10" s="44"/>
      <c r="U10" s="44"/>
      <c r="V10" s="44"/>
      <c r="W10" s="44">
        <f>データ!Q6</f>
        <v>100</v>
      </c>
      <c r="X10" s="44"/>
      <c r="Y10" s="44"/>
      <c r="Z10" s="44"/>
      <c r="AA10" s="44"/>
      <c r="AB10" s="44"/>
      <c r="AC10" s="44"/>
      <c r="AD10" s="49">
        <f>データ!R6</f>
        <v>3670</v>
      </c>
      <c r="AE10" s="49"/>
      <c r="AF10" s="49"/>
      <c r="AG10" s="49"/>
      <c r="AH10" s="49"/>
      <c r="AI10" s="49"/>
      <c r="AJ10" s="49"/>
      <c r="AK10" s="2"/>
      <c r="AL10" s="49">
        <f>データ!V6</f>
        <v>1544</v>
      </c>
      <c r="AM10" s="49"/>
      <c r="AN10" s="49"/>
      <c r="AO10" s="49"/>
      <c r="AP10" s="49"/>
      <c r="AQ10" s="49"/>
      <c r="AR10" s="49"/>
      <c r="AS10" s="49"/>
      <c r="AT10" s="44">
        <f>データ!W6</f>
        <v>0.34</v>
      </c>
      <c r="AU10" s="44"/>
      <c r="AV10" s="44"/>
      <c r="AW10" s="44"/>
      <c r="AX10" s="44"/>
      <c r="AY10" s="44"/>
      <c r="AZ10" s="44"/>
      <c r="BA10" s="44"/>
      <c r="BB10" s="44">
        <f>データ!X6</f>
        <v>4541.18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kp6U+HFnwqnhhm67m+CEIUHsIb39mkz0VpTVPziKBcLf4An2rM87Acqcn+nITVkttDliSq+uz1K5oLannQP7sw==" saltValue="fmptoTP4gnLYPXRc4k5X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406252</v>
      </c>
      <c r="D6" s="32">
        <f t="shared" si="3"/>
        <v>47</v>
      </c>
      <c r="E6" s="32">
        <f t="shared" si="3"/>
        <v>17</v>
      </c>
      <c r="F6" s="32">
        <f t="shared" si="3"/>
        <v>1</v>
      </c>
      <c r="G6" s="32">
        <f t="shared" si="3"/>
        <v>0</v>
      </c>
      <c r="H6" s="32" t="str">
        <f t="shared" si="3"/>
        <v>福岡県　みやこ町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7.72</v>
      </c>
      <c r="Q6" s="33">
        <f t="shared" si="3"/>
        <v>100</v>
      </c>
      <c r="R6" s="33">
        <f t="shared" si="3"/>
        <v>3670</v>
      </c>
      <c r="S6" s="33">
        <f t="shared" si="3"/>
        <v>20125</v>
      </c>
      <c r="T6" s="33">
        <f t="shared" si="3"/>
        <v>151.34</v>
      </c>
      <c r="U6" s="33">
        <f t="shared" si="3"/>
        <v>132.97999999999999</v>
      </c>
      <c r="V6" s="33">
        <f t="shared" si="3"/>
        <v>1544</v>
      </c>
      <c r="W6" s="33">
        <f t="shared" si="3"/>
        <v>0.34</v>
      </c>
      <c r="X6" s="33">
        <f t="shared" si="3"/>
        <v>4541.18</v>
      </c>
      <c r="Y6" s="34">
        <f>IF(Y7="",NA(),Y7)</f>
        <v>82.89</v>
      </c>
      <c r="Z6" s="34">
        <f t="shared" ref="Z6:AH6" si="4">IF(Z7="",NA(),Z7)</f>
        <v>82.85</v>
      </c>
      <c r="AA6" s="34">
        <f t="shared" si="4"/>
        <v>99.41</v>
      </c>
      <c r="AB6" s="34">
        <f t="shared" si="4"/>
        <v>96.96</v>
      </c>
      <c r="AC6" s="34">
        <f t="shared" si="4"/>
        <v>158.22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964.8</v>
      </c>
      <c r="BG6" s="34">
        <f t="shared" ref="BG6:BO6" si="7">IF(BG7="",NA(),BG7)</f>
        <v>875.23</v>
      </c>
      <c r="BH6" s="34">
        <f t="shared" si="7"/>
        <v>720.1</v>
      </c>
      <c r="BI6" s="34">
        <f t="shared" si="7"/>
        <v>786.82</v>
      </c>
      <c r="BJ6" s="34">
        <f t="shared" si="7"/>
        <v>807.17</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35.06</v>
      </c>
      <c r="BR6" s="34">
        <f t="shared" ref="BR6:BZ6" si="8">IF(BR7="",NA(),BR7)</f>
        <v>44.4</v>
      </c>
      <c r="BS6" s="34">
        <f t="shared" si="8"/>
        <v>41.1</v>
      </c>
      <c r="BT6" s="34">
        <f t="shared" si="8"/>
        <v>35.22</v>
      </c>
      <c r="BU6" s="34">
        <f t="shared" si="8"/>
        <v>78.61</v>
      </c>
      <c r="BV6" s="34">
        <f t="shared" si="8"/>
        <v>57.33</v>
      </c>
      <c r="BW6" s="34">
        <f t="shared" si="8"/>
        <v>60.78</v>
      </c>
      <c r="BX6" s="34">
        <f t="shared" si="8"/>
        <v>60.17</v>
      </c>
      <c r="BY6" s="34">
        <f t="shared" si="8"/>
        <v>65.569999999999993</v>
      </c>
      <c r="BZ6" s="34">
        <f t="shared" si="8"/>
        <v>75.7</v>
      </c>
      <c r="CA6" s="33" t="str">
        <f>IF(CA7="","",IF(CA7="-","【-】","【"&amp;SUBSTITUTE(TEXT(CA7,"#,##0.00"),"-","△")&amp;"】"))</f>
        <v>【101.26】</v>
      </c>
      <c r="CB6" s="34">
        <f>IF(CB7="",NA(),CB7)</f>
        <v>501.86</v>
      </c>
      <c r="CC6" s="34">
        <f t="shared" ref="CC6:CK6" si="9">IF(CC7="",NA(),CC7)</f>
        <v>411.85</v>
      </c>
      <c r="CD6" s="34">
        <f t="shared" si="9"/>
        <v>423.84</v>
      </c>
      <c r="CE6" s="34">
        <f t="shared" si="9"/>
        <v>508.67</v>
      </c>
      <c r="CF6" s="34">
        <f t="shared" si="9"/>
        <v>219.33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77.8</v>
      </c>
      <c r="CN6" s="34">
        <f t="shared" ref="CN6:CV6" si="10">IF(CN7="",NA(),CN7)</f>
        <v>61.59</v>
      </c>
      <c r="CO6" s="34">
        <f t="shared" si="10"/>
        <v>61.59</v>
      </c>
      <c r="CP6" s="34">
        <f t="shared" si="10"/>
        <v>51.27</v>
      </c>
      <c r="CQ6" s="34">
        <f t="shared" si="10"/>
        <v>61.75</v>
      </c>
      <c r="CR6" s="34">
        <f t="shared" si="10"/>
        <v>39.92</v>
      </c>
      <c r="CS6" s="34">
        <f t="shared" si="10"/>
        <v>41.63</v>
      </c>
      <c r="CT6" s="34">
        <f t="shared" si="10"/>
        <v>44.89</v>
      </c>
      <c r="CU6" s="34">
        <f t="shared" si="10"/>
        <v>40.75</v>
      </c>
      <c r="CV6" s="34">
        <f t="shared" si="10"/>
        <v>42.4</v>
      </c>
      <c r="CW6" s="33" t="str">
        <f>IF(CW7="","",IF(CW7="-","【-】","【"&amp;SUBSTITUTE(TEXT(CW7,"#,##0.00"),"-","△")&amp;"】"))</f>
        <v>【60.13】</v>
      </c>
      <c r="CX6" s="34">
        <f>IF(CX7="",NA(),CX7)</f>
        <v>82.55</v>
      </c>
      <c r="CY6" s="34">
        <f t="shared" ref="CY6:DG6" si="11">IF(CY7="",NA(),CY7)</f>
        <v>83.93</v>
      </c>
      <c r="CZ6" s="34">
        <f t="shared" si="11"/>
        <v>83.66</v>
      </c>
      <c r="DA6" s="34">
        <f t="shared" si="11"/>
        <v>84.36</v>
      </c>
      <c r="DB6" s="34">
        <f t="shared" si="11"/>
        <v>88.02</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406252</v>
      </c>
      <c r="D7" s="36">
        <v>47</v>
      </c>
      <c r="E7" s="36">
        <v>17</v>
      </c>
      <c r="F7" s="36">
        <v>1</v>
      </c>
      <c r="G7" s="36">
        <v>0</v>
      </c>
      <c r="H7" s="36" t="s">
        <v>110</v>
      </c>
      <c r="I7" s="36" t="s">
        <v>111</v>
      </c>
      <c r="J7" s="36" t="s">
        <v>112</v>
      </c>
      <c r="K7" s="36" t="s">
        <v>113</v>
      </c>
      <c r="L7" s="36" t="s">
        <v>114</v>
      </c>
      <c r="M7" s="36" t="s">
        <v>115</v>
      </c>
      <c r="N7" s="37" t="s">
        <v>116</v>
      </c>
      <c r="O7" s="37" t="s">
        <v>117</v>
      </c>
      <c r="P7" s="37">
        <v>7.72</v>
      </c>
      <c r="Q7" s="37">
        <v>100</v>
      </c>
      <c r="R7" s="37">
        <v>3670</v>
      </c>
      <c r="S7" s="37">
        <v>20125</v>
      </c>
      <c r="T7" s="37">
        <v>151.34</v>
      </c>
      <c r="U7" s="37">
        <v>132.97999999999999</v>
      </c>
      <c r="V7" s="37">
        <v>1544</v>
      </c>
      <c r="W7" s="37">
        <v>0.34</v>
      </c>
      <c r="X7" s="37">
        <v>4541.18</v>
      </c>
      <c r="Y7" s="37">
        <v>82.89</v>
      </c>
      <c r="Z7" s="37">
        <v>82.85</v>
      </c>
      <c r="AA7" s="37">
        <v>99.41</v>
      </c>
      <c r="AB7" s="37">
        <v>96.96</v>
      </c>
      <c r="AC7" s="37">
        <v>158.22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964.8</v>
      </c>
      <c r="BG7" s="37">
        <v>875.23</v>
      </c>
      <c r="BH7" s="37">
        <v>720.1</v>
      </c>
      <c r="BI7" s="37">
        <v>786.82</v>
      </c>
      <c r="BJ7" s="37">
        <v>807.17</v>
      </c>
      <c r="BK7" s="37">
        <v>1506.51</v>
      </c>
      <c r="BL7" s="37">
        <v>1315.67</v>
      </c>
      <c r="BM7" s="37">
        <v>1240.1600000000001</v>
      </c>
      <c r="BN7" s="37">
        <v>1193.49</v>
      </c>
      <c r="BO7" s="37">
        <v>876.19</v>
      </c>
      <c r="BP7" s="37">
        <v>707.33</v>
      </c>
      <c r="BQ7" s="37">
        <v>35.06</v>
      </c>
      <c r="BR7" s="37">
        <v>44.4</v>
      </c>
      <c r="BS7" s="37">
        <v>41.1</v>
      </c>
      <c r="BT7" s="37">
        <v>35.22</v>
      </c>
      <c r="BU7" s="37">
        <v>78.61</v>
      </c>
      <c r="BV7" s="37">
        <v>57.33</v>
      </c>
      <c r="BW7" s="37">
        <v>60.78</v>
      </c>
      <c r="BX7" s="37">
        <v>60.17</v>
      </c>
      <c r="BY7" s="37">
        <v>65.569999999999993</v>
      </c>
      <c r="BZ7" s="37">
        <v>75.7</v>
      </c>
      <c r="CA7" s="37">
        <v>101.26</v>
      </c>
      <c r="CB7" s="37">
        <v>501.86</v>
      </c>
      <c r="CC7" s="37">
        <v>411.85</v>
      </c>
      <c r="CD7" s="37">
        <v>423.84</v>
      </c>
      <c r="CE7" s="37">
        <v>508.67</v>
      </c>
      <c r="CF7" s="37">
        <v>219.33</v>
      </c>
      <c r="CG7" s="37">
        <v>284.52999999999997</v>
      </c>
      <c r="CH7" s="37">
        <v>276.26</v>
      </c>
      <c r="CI7" s="37">
        <v>281.52999999999997</v>
      </c>
      <c r="CJ7" s="37">
        <v>263.04000000000002</v>
      </c>
      <c r="CK7" s="37">
        <v>230.04</v>
      </c>
      <c r="CL7" s="37">
        <v>136.38999999999999</v>
      </c>
      <c r="CM7" s="37">
        <v>77.8</v>
      </c>
      <c r="CN7" s="37">
        <v>61.59</v>
      </c>
      <c r="CO7" s="37">
        <v>61.59</v>
      </c>
      <c r="CP7" s="37">
        <v>51.27</v>
      </c>
      <c r="CQ7" s="37">
        <v>61.75</v>
      </c>
      <c r="CR7" s="37">
        <v>39.92</v>
      </c>
      <c r="CS7" s="37">
        <v>41.63</v>
      </c>
      <c r="CT7" s="37">
        <v>44.89</v>
      </c>
      <c r="CU7" s="37">
        <v>40.75</v>
      </c>
      <c r="CV7" s="37">
        <v>42.4</v>
      </c>
      <c r="CW7" s="37">
        <v>60.13</v>
      </c>
      <c r="CX7" s="37">
        <v>82.55</v>
      </c>
      <c r="CY7" s="37">
        <v>83.93</v>
      </c>
      <c r="CZ7" s="37">
        <v>83.66</v>
      </c>
      <c r="DA7" s="37">
        <v>84.36</v>
      </c>
      <c r="DB7" s="37">
        <v>88.02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2019-01-16T05:44:27Z</cp:lastPrinted>
  <dcterms:created xsi:type="dcterms:W3CDTF">2018-12-03T09:08:12Z</dcterms:created>
  <dcterms:modified xsi:type="dcterms:W3CDTF">2019-01-16T23:48:13Z</dcterms:modified>
  <cp:category/>
</cp:coreProperties>
</file>