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<sst xmlns="http://schemas.openxmlformats.org/spreadsheetml/2006/main" count="217" uniqueCount="107">
  <si>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</si>
  <si>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</si>
  <si>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</si>
  <si>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</si>
  <si>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</si>
  <si>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</si>
  <si>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</si>
  <si>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</si>
  <si>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</si>
  <si>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</si>
  <si>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</si>
  <si>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</si>
  <si>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</si>
  <si>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</si>
  <si>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</si>
  <si>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</si>
  <si>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</si>
  <si>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</si>
  <si>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</si>
  <si>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</si>
  <si>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</si>
  <si>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</si>
  <si>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</si>
  <si>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</si>
  <si>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</si>
  <si>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</si>
  <si>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</si>
  <si>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</si>
  <si>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</si>
  <si>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</si>
  <si>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</si>
  <si>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</si>
  <si>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</si>
  <si>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</si>
  <si>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</si>
  <si>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</si>
  <si>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</si>
  <si>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</si>
  <si>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</si>
  <si>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</si>
  <si>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</si>
  <si>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</si>
  <si>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</si>
  <si>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</si>
  <si>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</si>
  <si>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</si>
  <si>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</si>
  <si>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</si>
  <si>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</si>
  <si>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</si>
  <si>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</si>
  <si>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</si>
  <si>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</si>
  <si>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</si>
  <si>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</si>
  <si>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</si>
  <si>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</si>
  <si>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</si>
  <si>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</si>
  <si>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</si>
  <si>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</si>
  <si>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</si>
  <si>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</si>
  <si>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</si>
  <si>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</si>
  <si>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</si>
  <si>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</si>
  <si>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</si>
  <si>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</si>
  <si>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</si>
  <si>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</si>
  <si>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</si>
  <si>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</si>
  <si>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</si>
  <si>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</si>
  <si>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</si>
  <si>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</si>
  <si>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</si>
  <si>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</si>
  <si>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</si>
  <si>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</si>
  <si>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</si>
  <si>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</si>
  <si>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</si>
  <si>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</si>
  <si>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</si>
  <si>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</si>
  <si>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</si>
  <si>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</si>
  <si>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</si>
  <si>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</si>
  <si>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</si>
  <si>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</si>
  <si>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みやこ町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</si>
  <si>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</si>
  <si>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</si>
  <si>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</si>
  <si>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</si>
  <si>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</si>
  <si>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</si>
  <si>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</si>
  <si>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</si>
  <si>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</si>
  <si>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</si>
  <si>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経営収支比率」が100％以上で黒字であり「蓄積欠損金比率」はＨ25年度より0である。また「流動化率」は、一定の支払い能力が確保できており健全性は確保できているが、「料金回収率」が低く「給水原価」は類似団体に比べ高い状態であることから適正な料金収入での健全性ではなく、一般会計繰入金によっての健全性の確保となっている。
経営の効率性について「有収率」は高く無効水量は少ないものの「施設利用率」が低く「給水原価」が高いため、保有する施設を友好的に活用できていないと思われる。
また「企業債残高対給水収益比率」は平均よりかなり高い。
これらの要因は給水区域拡張を行っているが、計画よりも給水利用者が確保できていないことが原因だと思われる。</t>
    <rPh sb="1" eb="3">
      <t>ケイエイ</t>
    </rPh>
    <rPh sb="4" eb="7">
      <t>ケンゼンセイ</t>
    </rPh>
    <rPh sb="13" eb="15">
      <t>ケイエイ</t>
    </rPh>
    <rPh sb="15" eb="17">
      <t>シュウシ</t>
    </rPh>
    <rPh sb="17" eb="19">
      <t>ヒリツ</t>
    </rPh>
    <rPh sb="25" eb="27">
      <t>イジョウ</t>
    </rPh>
    <rPh sb="28" eb="30">
      <t>クロジ</t>
    </rPh>
    <rPh sb="34" eb="36">
      <t>チクセキ</t>
    </rPh>
    <rPh sb="36" eb="39">
      <t>ケッソンキン</t>
    </rPh>
    <rPh sb="39" eb="41">
      <t>ヒリツ</t>
    </rPh>
    <rPh sb="46" eb="48">
      <t>ネンド</t>
    </rPh>
    <rPh sb="58" eb="61">
      <t>リュウドウカ</t>
    </rPh>
    <rPh sb="61" eb="62">
      <t>リツ</t>
    </rPh>
    <rPh sb="65" eb="67">
      <t>イッテイ</t>
    </rPh>
    <rPh sb="68" eb="70">
      <t>シハラ</t>
    </rPh>
    <rPh sb="71" eb="73">
      <t>ノウリョク</t>
    </rPh>
    <rPh sb="74" eb="76">
      <t>カクホ</t>
    </rPh>
    <rPh sb="81" eb="84">
      <t>ケンゼンセイ</t>
    </rPh>
    <rPh sb="85" eb="87">
      <t>カクホ</t>
    </rPh>
    <rPh sb="95" eb="97">
      <t>リョウキン</t>
    </rPh>
    <rPh sb="97" eb="99">
      <t>カイシュウ</t>
    </rPh>
    <rPh sb="99" eb="100">
      <t>リツ</t>
    </rPh>
    <rPh sb="102" eb="103">
      <t>ヒク</t>
    </rPh>
    <rPh sb="105" eb="107">
      <t>キュウスイ</t>
    </rPh>
    <rPh sb="107" eb="109">
      <t>ゲンカ</t>
    </rPh>
    <rPh sb="111" eb="113">
      <t>ルイジ</t>
    </rPh>
    <rPh sb="113" eb="115">
      <t>ダンタイ</t>
    </rPh>
    <rPh sb="116" eb="117">
      <t>クラ</t>
    </rPh>
    <rPh sb="118" eb="119">
      <t>タカ</t>
    </rPh>
    <rPh sb="120" eb="122">
      <t>ジョウタイ</t>
    </rPh>
    <rPh sb="129" eb="131">
      <t>テキセイ</t>
    </rPh>
    <rPh sb="132" eb="134">
      <t>リョウキン</t>
    </rPh>
    <rPh sb="134" eb="136">
      <t>シュウニュウ</t>
    </rPh>
    <rPh sb="138" eb="141">
      <t>ケンゼンセイ</t>
    </rPh>
    <rPh sb="146" eb="148">
      <t>イッパン</t>
    </rPh>
    <rPh sb="148" eb="150">
      <t>カイケイ</t>
    </rPh>
    <rPh sb="150" eb="152">
      <t>クリイレ</t>
    </rPh>
    <rPh sb="152" eb="153">
      <t>キン</t>
    </rPh>
    <rPh sb="172" eb="174">
      <t>ケイエイ</t>
    </rPh>
    <rPh sb="175" eb="178">
      <t>コウリツセイ</t>
    </rPh>
    <rPh sb="183" eb="185">
      <t>ユウシュウ</t>
    </rPh>
    <rPh sb="185" eb="186">
      <t>リツ</t>
    </rPh>
    <rPh sb="188" eb="189">
      <t>タカ</t>
    </rPh>
    <rPh sb="190" eb="192">
      <t>ムコウ</t>
    </rPh>
    <rPh sb="192" eb="194">
      <t>スイリョウ</t>
    </rPh>
    <rPh sb="195" eb="196">
      <t>スク</t>
    </rPh>
    <rPh sb="202" eb="204">
      <t>シセツ</t>
    </rPh>
    <rPh sb="204" eb="207">
      <t>リヨウリツ</t>
    </rPh>
    <rPh sb="209" eb="210">
      <t>ヒク</t>
    </rPh>
    <rPh sb="212" eb="214">
      <t>キュウスイ</t>
    </rPh>
    <rPh sb="214" eb="216">
      <t>ゲンカ</t>
    </rPh>
    <rPh sb="218" eb="219">
      <t>タカ</t>
    </rPh>
    <rPh sb="223" eb="225">
      <t>ホユウ</t>
    </rPh>
    <rPh sb="227" eb="229">
      <t>シセツ</t>
    </rPh>
    <rPh sb="230" eb="233">
      <t>ユウコウテキ</t>
    </rPh>
    <rPh sb="234" eb="236">
      <t>カツヨウ</t>
    </rPh>
    <rPh sb="243" eb="244">
      <t>オモ</t>
    </rPh>
    <rPh sb="255" eb="257">
      <t>ザンダカ</t>
    </rPh>
    <rPh sb="257" eb="258">
      <t>タイ</t>
    </rPh>
    <rPh sb="258" eb="260">
      <t>キュウスイ</t>
    </rPh>
    <rPh sb="260" eb="262">
      <t>シュウエキ</t>
    </rPh>
    <rPh sb="262" eb="264">
      <t>ヒリツ</t>
    </rPh>
    <rPh sb="266" eb="268">
      <t>ヘイキン</t>
    </rPh>
    <rPh sb="273" eb="274">
      <t>タカ</t>
    </rPh>
    <rPh sb="281" eb="283">
      <t>ヨウイン</t>
    </rPh>
    <rPh sb="284" eb="286">
      <t>キュウスイ</t>
    </rPh>
    <rPh sb="286" eb="288">
      <t>クイキ</t>
    </rPh>
    <rPh sb="288" eb="290">
      <t>カクチョウ</t>
    </rPh>
    <rPh sb="291" eb="292">
      <t>オコナ</t>
    </rPh>
    <rPh sb="298" eb="300">
      <t>ケイカク</t>
    </rPh>
    <rPh sb="303" eb="305">
      <t>キュウスイ</t>
    </rPh>
    <rPh sb="305" eb="308">
      <t>リヨウシャ</t>
    </rPh>
    <rPh sb="309" eb="311">
      <t>カクホ</t>
    </rPh>
    <rPh sb="320" eb="322">
      <t>ゲンイン</t>
    </rPh>
    <rPh sb="324" eb="325">
      <t>オモ</t>
    </rPh>
    <phoneticPr fontId="4"/>
  </si>
  <si>
    <t>①「有形固定資産減価償却率」②「管路経年化比率」は低く、比較的新しい施設が多いことを示している。しかし、昭和50年代に整備された地域では、管路の老朽化により漏水等が頻繁に起こっている。③「管路更新比率」は、平成25年度より特に漏水が多い個所から老朽管の改修工事を行っている。</t>
    <rPh sb="2" eb="4">
      <t>ユウケイ</t>
    </rPh>
    <rPh sb="4" eb="6">
      <t>コテイ</t>
    </rPh>
    <rPh sb="6" eb="8">
      <t>シサン</t>
    </rPh>
    <rPh sb="8" eb="10">
      <t>ゲンカ</t>
    </rPh>
    <rPh sb="10" eb="12">
      <t>ショウキャク</t>
    </rPh>
    <rPh sb="12" eb="13">
      <t>リツ</t>
    </rPh>
    <rPh sb="16" eb="18">
      <t>カンロ</t>
    </rPh>
    <rPh sb="18" eb="21">
      <t>ケイネンカ</t>
    </rPh>
    <rPh sb="21" eb="23">
      <t>ヒリツ</t>
    </rPh>
    <rPh sb="25" eb="26">
      <t>ヒク</t>
    </rPh>
    <rPh sb="28" eb="31">
      <t>ヒカクテキ</t>
    </rPh>
    <rPh sb="31" eb="32">
      <t>アタラ</t>
    </rPh>
    <rPh sb="34" eb="36">
      <t>シセツ</t>
    </rPh>
    <rPh sb="37" eb="38">
      <t>オオ</t>
    </rPh>
    <rPh sb="42" eb="43">
      <t>シメ</t>
    </rPh>
    <rPh sb="52" eb="54">
      <t>ショウワ</t>
    </rPh>
    <rPh sb="56" eb="58">
      <t>ネンダイ</t>
    </rPh>
    <rPh sb="59" eb="61">
      <t>セイビ</t>
    </rPh>
    <rPh sb="64" eb="66">
      <t>チイキ</t>
    </rPh>
    <rPh sb="69" eb="71">
      <t>カンロ</t>
    </rPh>
    <rPh sb="72" eb="75">
      <t>ロウキュウカ</t>
    </rPh>
    <rPh sb="78" eb="80">
      <t>ロウスイ</t>
    </rPh>
    <rPh sb="80" eb="81">
      <t>トウ</t>
    </rPh>
    <rPh sb="82" eb="84">
      <t>ヒンパン</t>
    </rPh>
    <rPh sb="85" eb="86">
      <t>オ</t>
    </rPh>
    <rPh sb="94" eb="96">
      <t>カンロ</t>
    </rPh>
    <rPh sb="96" eb="98">
      <t>コウシン</t>
    </rPh>
    <rPh sb="98" eb="100">
      <t>ヒリツ</t>
    </rPh>
    <rPh sb="103" eb="105">
      <t>ヘイセイ</t>
    </rPh>
    <rPh sb="107" eb="109">
      <t>ネンド</t>
    </rPh>
    <rPh sb="111" eb="112">
      <t>トク</t>
    </rPh>
    <rPh sb="113" eb="115">
      <t>ロウスイ</t>
    </rPh>
    <rPh sb="116" eb="117">
      <t>オオ</t>
    </rPh>
    <rPh sb="118" eb="120">
      <t>カショ</t>
    </rPh>
    <rPh sb="122" eb="124">
      <t>ロウキュウ</t>
    </rPh>
    <rPh sb="124" eb="125">
      <t>カン</t>
    </rPh>
    <rPh sb="126" eb="128">
      <t>カイシュウ</t>
    </rPh>
    <rPh sb="128" eb="130">
      <t>コウジ</t>
    </rPh>
    <rPh sb="131" eb="132">
      <t>オコナ</t>
    </rPh>
    <phoneticPr fontId="4"/>
  </si>
  <si>
    <t>経営改善のためには給水普及率を向上させ適正な料金収入を確保し、更なる経費削減を図る必要がある。
施設の更新は、平成26年度に水道施設更新計画を策定しており実状に応じた更新を進めていく。</t>
    <rPh sb="0" eb="2">
      <t>ケイエイ</t>
    </rPh>
    <rPh sb="2" eb="4">
      <t>カイゼン</t>
    </rPh>
    <rPh sb="9" eb="11">
      <t>キュウスイ</t>
    </rPh>
    <rPh sb="11" eb="13">
      <t>フキュウ</t>
    </rPh>
    <rPh sb="13" eb="14">
      <t>リツ</t>
    </rPh>
    <rPh sb="15" eb="17">
      <t>コウジョウ</t>
    </rPh>
    <rPh sb="19" eb="21">
      <t>テキセイ</t>
    </rPh>
    <rPh sb="22" eb="24">
      <t>リョウキン</t>
    </rPh>
    <rPh sb="24" eb="26">
      <t>シュウニュウ</t>
    </rPh>
    <rPh sb="27" eb="29">
      <t>カクホ</t>
    </rPh>
    <rPh sb="31" eb="32">
      <t>サラ</t>
    </rPh>
    <rPh sb="34" eb="36">
      <t>ケイヒ</t>
    </rPh>
    <rPh sb="36" eb="38">
      <t>サクゲン</t>
    </rPh>
    <rPh sb="39" eb="40">
      <t>ハカ</t>
    </rPh>
    <rPh sb="41" eb="43">
      <t>ヒツヨウ</t>
    </rPh>
    <rPh sb="48" eb="50">
      <t>シセツ</t>
    </rPh>
    <rPh sb="51" eb="53">
      <t>コウシン</t>
    </rPh>
    <rPh sb="55" eb="57">
      <t>ヘイセイ</t>
    </rPh>
    <rPh sb="59" eb="61">
      <t>ネンド</t>
    </rPh>
    <rPh sb="62" eb="64">
      <t>スイドウ</t>
    </rPh>
    <rPh sb="64" eb="66">
      <t>シセツ</t>
    </rPh>
    <rPh sb="66" eb="68">
      <t>コウシン</t>
    </rPh>
    <rPh sb="68" eb="70">
      <t>ケイカク</t>
    </rPh>
    <rPh sb="71" eb="73">
      <t>サクテイ</t>
    </rPh>
    <rPh sb="77" eb="79">
      <t>ジツジョウ</t>
    </rPh>
    <rPh sb="80" eb="81">
      <t>オウ</t>
    </rPh>
    <rPh sb="83" eb="85">
      <t>コウシン</t>
    </rPh>
    <rPh sb="86" eb="8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</si>
</sst>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0.25</c:v>
                </c:pt>
                <c:pt idx="3" formatCode="#,##0.00;&quot;△&quot;#,##0.00;&quot;-&quot;">
                  <c:v>1.05</c:v>
                </c:pt>
                <c:pt idx="4" formatCode="#,##0.00;&quot;△&quot;#,##0.00;&quot;-&quot;">
                  <c:v>0.19</c:v>
                </c:pt>
              </c:numCache>
            </c:numRef>
          </c:val>
        </c:ser>
        <c:dLbls>
          <c:showLegendKey val="0"/>
          <c:showVal val="0"/>
          <c:showCatName val="0"/>
          <c:showSerName val="0"/>
          <c:showPercent val="0"/>
          <c:showBubbleSize val="0"/>
        </c:dLbls>
        <c:gapWidth val="150"/>
        <c:axId val="134255744"/>
        <c:axId val="1342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34255744"/>
        <c:axId val="134257664"/>
      </c:lineChart>
      <c:dateAx>
        <c:axId val="134255744"/>
        <c:scaling>
          <c:orientation val="minMax"/>
        </c:scaling>
        <c:delete val="1"/>
        <c:axPos val="b"/>
        <c:numFmt formatCode="ge" sourceLinked="1"/>
        <c:majorTickMark val="none"/>
        <c:minorTickMark val="none"/>
        <c:tickLblPos val="none"/>
        <c:crossAx val="134257664"/>
        <c:crosses val="autoZero"/>
        <c:auto val="1"/>
        <c:lblOffset val="100"/>
        <c:baseTimeUnit val="years"/>
      </c:dateAx>
      <c:valAx>
        <c:axId val="1342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48.53</c:v>
                </c:pt>
                <c:pt idx="1">
                  <c:v>50.77</c:v>
                </c:pt>
                <c:pt idx="2">
                  <c:v>55.63</c:v>
                </c:pt>
                <c:pt idx="3">
                  <c:v>49.02</c:v>
                </c:pt>
                <c:pt idx="4">
                  <c:v>48.89</c:v>
                </c:pt>
              </c:numCache>
            </c:numRef>
          </c:val>
        </c:ser>
        <c:dLbls>
          <c:showLegendKey val="0"/>
          <c:showVal val="0"/>
          <c:showCatName val="0"/>
          <c:showSerName val="0"/>
          <c:showPercent val="0"/>
          <c:showBubbleSize val="0"/>
        </c:dLbls>
        <c:gapWidth val="150"/>
        <c:axId val="137176576"/>
        <c:axId val="137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37176576"/>
        <c:axId val="137178496"/>
      </c:lineChart>
      <c:dateAx>
        <c:axId val="137176576"/>
        <c:scaling>
          <c:orientation val="minMax"/>
        </c:scaling>
        <c:delete val="1"/>
        <c:axPos val="b"/>
        <c:numFmt formatCode="ge" sourceLinked="1"/>
        <c:majorTickMark val="none"/>
        <c:minorTickMark val="none"/>
        <c:tickLblPos val="none"/>
        <c:crossAx val="137178496"/>
        <c:crosses val="autoZero"/>
        <c:auto val="1"/>
        <c:lblOffset val="100"/>
        <c:baseTimeUnit val="years"/>
      </c:dateAx>
      <c:valAx>
        <c:axId val="137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82.71</c:v>
                </c:pt>
                <c:pt idx="1">
                  <c:v>88.75</c:v>
                </c:pt>
                <c:pt idx="2">
                  <c:v>84.61</c:v>
                </c:pt>
                <c:pt idx="3">
                  <c:v>82.18</c:v>
                </c:pt>
                <c:pt idx="4">
                  <c:v>82.17</c:v>
                </c:pt>
              </c:numCache>
            </c:numRef>
          </c:val>
        </c:ser>
        <c:dLbls>
          <c:showLegendKey val="0"/>
          <c:showVal val="0"/>
          <c:showCatName val="0"/>
          <c:showSerName val="0"/>
          <c:showPercent val="0"/>
          <c:showBubbleSize val="0"/>
        </c:dLbls>
        <c:gapWidth val="150"/>
        <c:axId val="137208960"/>
        <c:axId val="1372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37208960"/>
        <c:axId val="137210880"/>
      </c:lineChart>
      <c:dateAx>
        <c:axId val="137208960"/>
        <c:scaling>
          <c:orientation val="minMax"/>
        </c:scaling>
        <c:delete val="1"/>
        <c:axPos val="b"/>
        <c:numFmt formatCode="ge" sourceLinked="1"/>
        <c:majorTickMark val="none"/>
        <c:minorTickMark val="none"/>
        <c:tickLblPos val="none"/>
        <c:crossAx val="137210880"/>
        <c:crosses val="autoZero"/>
        <c:auto val="1"/>
        <c:lblOffset val="100"/>
        <c:baseTimeUnit val="years"/>
      </c:dateAx>
      <c:valAx>
        <c:axId val="1372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100.88</c:v>
                </c:pt>
                <c:pt idx="1">
                  <c:v>102.33</c:v>
                </c:pt>
                <c:pt idx="2">
                  <c:v>104.13</c:v>
                </c:pt>
                <c:pt idx="3">
                  <c:v>103.39</c:v>
                </c:pt>
                <c:pt idx="4">
                  <c:v>99.46</c:v>
                </c:pt>
              </c:numCache>
            </c:numRef>
          </c:val>
        </c:ser>
        <c:dLbls>
          <c:showLegendKey val="0"/>
          <c:showVal val="0"/>
          <c:showCatName val="0"/>
          <c:showSerName val="0"/>
          <c:showPercent val="0"/>
          <c:showBubbleSize val="0"/>
        </c:dLbls>
        <c:gapWidth val="150"/>
        <c:axId val="134112000"/>
        <c:axId val="134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34112000"/>
        <c:axId val="134113920"/>
      </c:lineChart>
      <c:dateAx>
        <c:axId val="134112000"/>
        <c:scaling>
          <c:orientation val="minMax"/>
        </c:scaling>
        <c:delete val="1"/>
        <c:axPos val="b"/>
        <c:numFmt formatCode="ge" sourceLinked="1"/>
        <c:majorTickMark val="none"/>
        <c:minorTickMark val="none"/>
        <c:tickLblPos val="none"/>
        <c:crossAx val="134113920"/>
        <c:crosses val="autoZero"/>
        <c:auto val="1"/>
        <c:lblOffset val="100"/>
        <c:baseTimeUnit val="years"/>
      </c:dateAx>
      <c:valAx>
        <c:axId val="13411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5.68</c:v>
                </c:pt>
                <c:pt idx="1">
                  <c:v>7.4</c:v>
                </c:pt>
                <c:pt idx="2">
                  <c:v>9</c:v>
                </c:pt>
                <c:pt idx="3">
                  <c:v>17.38</c:v>
                </c:pt>
                <c:pt idx="4">
                  <c:v>19.22</c:v>
                </c:pt>
              </c:numCache>
            </c:numRef>
          </c:val>
        </c:ser>
        <c:dLbls>
          <c:showLegendKey val="0"/>
          <c:showVal val="0"/>
          <c:showCatName val="0"/>
          <c:showSerName val="0"/>
          <c:showPercent val="0"/>
          <c:showBubbleSize val="0"/>
        </c:dLbls>
        <c:gapWidth val="150"/>
        <c:axId val="136839552"/>
        <c:axId val="136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36839552"/>
        <c:axId val="136841472"/>
      </c:lineChart>
      <c:dateAx>
        <c:axId val="136839552"/>
        <c:scaling>
          <c:orientation val="minMax"/>
        </c:scaling>
        <c:delete val="1"/>
        <c:axPos val="b"/>
        <c:numFmt formatCode="ge" sourceLinked="1"/>
        <c:majorTickMark val="none"/>
        <c:minorTickMark val="none"/>
        <c:tickLblPos val="none"/>
        <c:crossAx val="136841472"/>
        <c:crosses val="autoZero"/>
        <c:auto val="1"/>
        <c:lblOffset val="100"/>
        <c:baseTimeUnit val="years"/>
      </c:dateAx>
      <c:valAx>
        <c:axId val="1368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884224"/>
        <c:axId val="136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36884224"/>
        <c:axId val="136886144"/>
      </c:lineChart>
      <c:dateAx>
        <c:axId val="136884224"/>
        <c:scaling>
          <c:orientation val="minMax"/>
        </c:scaling>
        <c:delete val="1"/>
        <c:axPos val="b"/>
        <c:numFmt formatCode="ge" sourceLinked="1"/>
        <c:majorTickMark val="none"/>
        <c:minorTickMark val="none"/>
        <c:tickLblPos val="none"/>
        <c:crossAx val="136886144"/>
        <c:crosses val="autoZero"/>
        <c:auto val="1"/>
        <c:lblOffset val="100"/>
        <c:baseTimeUnit val="years"/>
      </c:dateAx>
      <c:valAx>
        <c:axId val="136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9.91</c:v>
                </c:pt>
                <c:pt idx="1">
                  <c:v>4.3099999999999996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6738688"/>
        <c:axId val="136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36738688"/>
        <c:axId val="136740864"/>
      </c:lineChart>
      <c:dateAx>
        <c:axId val="136738688"/>
        <c:scaling>
          <c:orientation val="minMax"/>
        </c:scaling>
        <c:delete val="1"/>
        <c:axPos val="b"/>
        <c:numFmt formatCode="ge" sourceLinked="1"/>
        <c:majorTickMark val="none"/>
        <c:minorTickMark val="none"/>
        <c:tickLblPos val="none"/>
        <c:crossAx val="136740864"/>
        <c:crosses val="autoZero"/>
        <c:auto val="1"/>
        <c:lblOffset val="100"/>
        <c:baseTimeUnit val="years"/>
      </c:dateAx>
      <c:valAx>
        <c:axId val="13674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892.8</c:v>
                </c:pt>
                <c:pt idx="1">
                  <c:v>4258.33</c:v>
                </c:pt>
                <c:pt idx="2">
                  <c:v>2294.04</c:v>
                </c:pt>
                <c:pt idx="3">
                  <c:v>214.99</c:v>
                </c:pt>
                <c:pt idx="4">
                  <c:v>189.79</c:v>
                </c:pt>
              </c:numCache>
            </c:numRef>
          </c:val>
        </c:ser>
        <c:dLbls>
          <c:showLegendKey val="0"/>
          <c:showVal val="0"/>
          <c:showCatName val="0"/>
          <c:showSerName val="0"/>
          <c:showPercent val="0"/>
          <c:showBubbleSize val="0"/>
        </c:dLbls>
        <c:gapWidth val="150"/>
        <c:axId val="136771840"/>
        <c:axId val="1366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36771840"/>
        <c:axId val="136650752"/>
      </c:lineChart>
      <c:dateAx>
        <c:axId val="136771840"/>
        <c:scaling>
          <c:orientation val="minMax"/>
        </c:scaling>
        <c:delete val="1"/>
        <c:axPos val="b"/>
        <c:numFmt formatCode="ge" sourceLinked="1"/>
        <c:majorTickMark val="none"/>
        <c:minorTickMark val="none"/>
        <c:tickLblPos val="none"/>
        <c:crossAx val="136650752"/>
        <c:crosses val="autoZero"/>
        <c:auto val="1"/>
        <c:lblOffset val="100"/>
        <c:baseTimeUnit val="years"/>
      </c:dateAx>
      <c:valAx>
        <c:axId val="13665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7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2156.44</c:v>
                </c:pt>
                <c:pt idx="1">
                  <c:v>2106.46</c:v>
                </c:pt>
                <c:pt idx="2">
                  <c:v>2064.58</c:v>
                </c:pt>
                <c:pt idx="3">
                  <c:v>2118.3000000000002</c:v>
                </c:pt>
                <c:pt idx="4">
                  <c:v>2217.92</c:v>
                </c:pt>
              </c:numCache>
            </c:numRef>
          </c:val>
        </c:ser>
        <c:dLbls>
          <c:showLegendKey val="0"/>
          <c:showVal val="0"/>
          <c:showCatName val="0"/>
          <c:showSerName val="0"/>
          <c:showPercent val="0"/>
          <c:showBubbleSize val="0"/>
        </c:dLbls>
        <c:gapWidth val="150"/>
        <c:axId val="136676480"/>
        <c:axId val="1366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36676480"/>
        <c:axId val="136678400"/>
      </c:lineChart>
      <c:dateAx>
        <c:axId val="136676480"/>
        <c:scaling>
          <c:orientation val="minMax"/>
        </c:scaling>
        <c:delete val="1"/>
        <c:axPos val="b"/>
        <c:numFmt formatCode="ge" sourceLinked="1"/>
        <c:majorTickMark val="none"/>
        <c:minorTickMark val="none"/>
        <c:tickLblPos val="none"/>
        <c:crossAx val="136678400"/>
        <c:crosses val="autoZero"/>
        <c:auto val="1"/>
        <c:lblOffset val="100"/>
        <c:baseTimeUnit val="years"/>
      </c:dateAx>
      <c:valAx>
        <c:axId val="13667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42.07</c:v>
                </c:pt>
                <c:pt idx="1">
                  <c:v>41.17</c:v>
                </c:pt>
                <c:pt idx="2">
                  <c:v>46.11</c:v>
                </c:pt>
                <c:pt idx="3">
                  <c:v>43.94</c:v>
                </c:pt>
                <c:pt idx="4">
                  <c:v>51.42</c:v>
                </c:pt>
              </c:numCache>
            </c:numRef>
          </c:val>
        </c:ser>
        <c:dLbls>
          <c:showLegendKey val="0"/>
          <c:showVal val="0"/>
          <c:showCatName val="0"/>
          <c:showSerName val="0"/>
          <c:showPercent val="0"/>
          <c:showBubbleSize val="0"/>
        </c:dLbls>
        <c:gapWidth val="150"/>
        <c:axId val="137245440"/>
        <c:axId val="137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37245440"/>
        <c:axId val="137247360"/>
      </c:lineChart>
      <c:dateAx>
        <c:axId val="137245440"/>
        <c:scaling>
          <c:orientation val="minMax"/>
        </c:scaling>
        <c:delete val="1"/>
        <c:axPos val="b"/>
        <c:numFmt formatCode="ge" sourceLinked="1"/>
        <c:majorTickMark val="none"/>
        <c:minorTickMark val="none"/>
        <c:tickLblPos val="none"/>
        <c:crossAx val="137247360"/>
        <c:crosses val="autoZero"/>
        <c:auto val="1"/>
        <c:lblOffset val="100"/>
        <c:baseTimeUnit val="years"/>
      </c:dateAx>
      <c:valAx>
        <c:axId val="137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544.66999999999996</c:v>
                </c:pt>
                <c:pt idx="1">
                  <c:v>530.54999999999995</c:v>
                </c:pt>
                <c:pt idx="2">
                  <c:v>471.14</c:v>
                </c:pt>
                <c:pt idx="3">
                  <c:v>497.51</c:v>
                </c:pt>
                <c:pt idx="4">
                  <c:v>427.24</c:v>
                </c:pt>
              </c:numCache>
            </c:numRef>
          </c:val>
        </c:ser>
        <c:dLbls>
          <c:showLegendKey val="0"/>
          <c:showVal val="0"/>
          <c:showCatName val="0"/>
          <c:showSerName val="0"/>
          <c:showPercent val="0"/>
          <c:showBubbleSize val="0"/>
        </c:dLbls>
        <c:gapWidth val="150"/>
        <c:axId val="137269248"/>
        <c:axId val="1372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37269248"/>
        <c:axId val="137271168"/>
      </c:lineChart>
      <c:dateAx>
        <c:axId val="137269248"/>
        <c:scaling>
          <c:orientation val="minMax"/>
        </c:scaling>
        <c:delete val="1"/>
        <c:axPos val="b"/>
        <c:numFmt formatCode="ge" sourceLinked="1"/>
        <c:majorTickMark val="none"/>
        <c:minorTickMark val="none"/>
        <c:tickLblPos val="none"/>
        <c:crossAx val="137271168"/>
        <c:crosses val="autoZero"/>
        <c:auto val="1"/>
        <c:lblOffset val="100"/>
        <c:baseTimeUnit val="years"/>
      </c:dateAx>
      <c:valAx>
        <c:axId val="1372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85" sqref="BL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みやこ町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20784</v>
      </c>
      <c r="AJ8" s="56"/>
      <c r="AK8" s="56"/>
      <c r="AL8" s="56"/>
      <c r="AM8" s="56"/>
      <c r="AN8" s="56"/>
      <c r="AO8" s="56"/>
      <c r="AP8" s="57"/>
      <c r="AQ8" s="47">
        <f>データ!R6</f>
        <v>151.34</v>
      </c>
      <c r="AR8" s="47"/>
      <c r="AS8" s="47"/>
      <c r="AT8" s="47"/>
      <c r="AU8" s="47"/>
      <c r="AV8" s="47"/>
      <c r="AW8" s="47"/>
      <c r="AX8" s="47"/>
      <c r="AY8" s="47">
        <f>データ!S6</f>
        <v>137.33000000000001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46.4</v>
      </c>
      <c r="K10" s="47"/>
      <c r="L10" s="47"/>
      <c r="M10" s="47"/>
      <c r="N10" s="47"/>
      <c r="O10" s="47"/>
      <c r="P10" s="47"/>
      <c r="Q10" s="47"/>
      <c r="R10" s="47">
        <f>データ!O6</f>
        <v>33.39</v>
      </c>
      <c r="S10" s="47"/>
      <c r="T10" s="47"/>
      <c r="U10" s="47"/>
      <c r="V10" s="47"/>
      <c r="W10" s="47"/>
      <c r="X10" s="47"/>
      <c r="Y10" s="47"/>
      <c r="Z10" s="78">
        <f>データ!P6</f>
        <v>4370</v>
      </c>
      <c r="AA10" s="78"/>
      <c r="AB10" s="78"/>
      <c r="AC10" s="78"/>
      <c r="AD10" s="78"/>
      <c r="AE10" s="78"/>
      <c r="AF10" s="78"/>
      <c r="AG10" s="78"/>
      <c r="AH10" s="2"/>
      <c r="AI10" s="78">
        <f>データ!T6</f>
        <v>6904</v>
      </c>
      <c r="AJ10" s="78"/>
      <c r="AK10" s="78"/>
      <c r="AL10" s="78"/>
      <c r="AM10" s="78"/>
      <c r="AN10" s="78"/>
      <c r="AO10" s="78"/>
      <c r="AP10" s="78"/>
      <c r="AQ10" s="47">
        <f>データ!U6</f>
        <v>3.88</v>
      </c>
      <c r="AR10" s="47"/>
      <c r="AS10" s="47"/>
      <c r="AT10" s="47"/>
      <c r="AU10" s="47"/>
      <c r="AV10" s="47"/>
      <c r="AW10" s="47"/>
      <c r="AX10" s="47"/>
      <c r="AY10" s="47">
        <f>データ!V6</f>
        <v>1779.38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406252</v>
      </c>
      <c r="D6" s="31">
        <f t="shared" si="3"/>
        <v>46</v>
      </c>
      <c r="E6" s="31">
        <f t="shared" si="3"/>
        <v>1</v>
      </c>
      <c r="F6" s="31">
        <f t="shared" si="3"/>
        <v>0</v>
      </c>
      <c r="G6" s="31">
        <f t="shared" si="3"/>
        <v>1</v>
      </c>
      <c r="H6" s="31" t="str">
        <f t="shared" si="3"/>
        <v>福岡県　みやこ町</v>
      </c>
      <c r="I6" s="31" t="str">
        <f t="shared" si="3"/>
        <v>法適用</v>
      </c>
      <c r="J6" s="31" t="str">
        <f t="shared" si="3"/>
        <v>水道事業</v>
      </c>
      <c r="K6" s="31" t="str">
        <f t="shared" si="3"/>
        <v>末端給水事業</v>
      </c>
      <c r="L6" s="31" t="str">
        <f t="shared" si="3"/>
        <v>A8</v>
      </c>
      <c r="M6" s="32" t="str">
        <f t="shared" si="3"/>
        <v>-</v>
      </c>
      <c r="N6" s="32">
        <f t="shared" si="3"/>
        <v>46.4</v>
      </c>
      <c r="O6" s="32">
        <f t="shared" si="3"/>
        <v>33.39</v>
      </c>
      <c r="P6" s="32">
        <f t="shared" si="3"/>
        <v>4370</v>
      </c>
      <c r="Q6" s="32">
        <f t="shared" si="3"/>
        <v>20784</v>
      </c>
      <c r="R6" s="32">
        <f t="shared" si="3"/>
        <v>151.34</v>
      </c>
      <c r="S6" s="32">
        <f t="shared" si="3"/>
        <v>137.33000000000001</v>
      </c>
      <c r="T6" s="32">
        <f t="shared" si="3"/>
        <v>6904</v>
      </c>
      <c r="U6" s="32">
        <f t="shared" si="3"/>
        <v>3.88</v>
      </c>
      <c r="V6" s="32">
        <f t="shared" si="3"/>
        <v>1779.38</v>
      </c>
      <c r="W6" s="33">
        <f>IF(W7="",NA(),W7)</f>
        <v>100.88</v>
      </c>
      <c r="X6" s="33">
        <f t="shared" ref="X6:AF6" si="4">IF(X7="",NA(),X7)</f>
        <v>102.33</v>
      </c>
      <c r="Y6" s="33">
        <f t="shared" si="4"/>
        <v>104.13</v>
      </c>
      <c r="Z6" s="33">
        <f t="shared" si="4"/>
        <v>103.39</v>
      </c>
      <c r="AA6" s="33">
        <f t="shared" si="4"/>
        <v>99.46</v>
      </c>
      <c r="AB6" s="33">
        <f t="shared" si="4"/>
        <v>104.82</v>
      </c>
      <c r="AC6" s="33">
        <f t="shared" si="4"/>
        <v>104.95</v>
      </c>
      <c r="AD6" s="33">
        <f t="shared" si="4"/>
        <v>105.53</v>
      </c>
      <c r="AE6" s="33">
        <f t="shared" si="4"/>
        <v>107.2</v>
      </c>
      <c r="AF6" s="33">
        <f t="shared" si="4"/>
        <v>106.62</v>
      </c>
      <c r="AG6" s="32" t="str">
        <f>IF(AG7="","",IF(AG7="-","【-】","【"&amp;SUBSTITUTE(TEXT(AG7,"#,##0.00"),"-","△")&amp;"】"))</f>
        <v>【113.56】</v>
      </c>
      <c r="AH6" s="33">
        <f>IF(AH7="",NA(),AH7)</f>
        <v>9.91</v>
      </c>
      <c r="AI6" s="33">
        <f t="shared" ref="AI6:AQ6" si="5">IF(AI7="",NA(),AI7)</f>
        <v>4.3099999999999996</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892.8</v>
      </c>
      <c r="AT6" s="33">
        <f t="shared" ref="AT6:BB6" si="6">IF(AT7="",NA(),AT7)</f>
        <v>4258.33</v>
      </c>
      <c r="AU6" s="33">
        <f t="shared" si="6"/>
        <v>2294.04</v>
      </c>
      <c r="AV6" s="33">
        <f t="shared" si="6"/>
        <v>214.99</v>
      </c>
      <c r="AW6" s="33">
        <f t="shared" si="6"/>
        <v>189.79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2156.44</v>
      </c>
      <c r="BE6" s="33">
        <f t="shared" ref="BE6:BM6" si="7">IF(BE7="",NA(),BE7)</f>
        <v>2106.46</v>
      </c>
      <c r="BF6" s="33">
        <f t="shared" si="7"/>
        <v>2064.58</v>
      </c>
      <c r="BG6" s="33">
        <f t="shared" si="7"/>
        <v>2118.3000000000002</v>
      </c>
      <c r="BH6" s="33">
        <f t="shared" si="7"/>
        <v>2217.92</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42.07</v>
      </c>
      <c r="BP6" s="33">
        <f t="shared" ref="BP6:BX6" si="8">IF(BP7="",NA(),BP7)</f>
        <v>41.17</v>
      </c>
      <c r="BQ6" s="33">
        <f t="shared" si="8"/>
        <v>46.11</v>
      </c>
      <c r="BR6" s="33">
        <f t="shared" si="8"/>
        <v>43.94</v>
      </c>
      <c r="BS6" s="33">
        <f t="shared" si="8"/>
        <v>51.42</v>
      </c>
      <c r="BT6" s="33">
        <f t="shared" si="8"/>
        <v>90.17</v>
      </c>
      <c r="BU6" s="33">
        <f t="shared" si="8"/>
        <v>90.69</v>
      </c>
      <c r="BV6" s="33">
        <f t="shared" si="8"/>
        <v>90.64</v>
      </c>
      <c r="BW6" s="33">
        <f t="shared" si="8"/>
        <v>93.66</v>
      </c>
      <c r="BX6" s="33">
        <f t="shared" si="8"/>
        <v>92.76</v>
      </c>
      <c r="BY6" s="32" t="str">
        <f>IF(BY7="","",IF(BY7="-","【-】","【"&amp;SUBSTITUTE(TEXT(BY7,"#,##0.00"),"-","△")&amp;"】"))</f>
        <v>【104.99】</v>
      </c>
      <c r="BZ6" s="33">
        <f>IF(BZ7="",NA(),BZ7)</f>
        <v>544.66999999999996</v>
      </c>
      <c r="CA6" s="33">
        <f t="shared" ref="CA6:CI6" si="9">IF(CA7="",NA(),CA7)</f>
        <v>530.54999999999995</v>
      </c>
      <c r="CB6" s="33">
        <f t="shared" si="9"/>
        <v>471.14</v>
      </c>
      <c r="CC6" s="33">
        <f t="shared" si="9"/>
        <v>497.51</v>
      </c>
      <c r="CD6" s="33">
        <f t="shared" si="9"/>
        <v>427.24</v>
      </c>
      <c r="CE6" s="33">
        <f t="shared" si="9"/>
        <v>210.28</v>
      </c>
      <c r="CF6" s="33">
        <f t="shared" si="9"/>
        <v>211.08</v>
      </c>
      <c r="CG6" s="33">
        <f t="shared" si="9"/>
        <v>213.52</v>
      </c>
      <c r="CH6" s="33">
        <f t="shared" si="9"/>
        <v>208.21</v>
      </c>
      <c r="CI6" s="33">
        <f t="shared" si="9"/>
        <v>208.67</v>
      </c>
      <c r="CJ6" s="32" t="str">
        <f>IF(CJ7="","",IF(CJ7="-","【-】","【"&amp;SUBSTITUTE(TEXT(CJ7,"#,##0.00"),"-","△")&amp;"】"))</f>
        <v>【163.72】</v>
      </c>
      <c r="CK6" s="33">
        <f>IF(CK7="",NA(),CK7)</f>
        <v>48.53</v>
      </c>
      <c r="CL6" s="33">
        <f t="shared" ref="CL6:CT6" si="10">IF(CL7="",NA(),CL7)</f>
        <v>50.77</v>
      </c>
      <c r="CM6" s="33">
        <f t="shared" si="10"/>
        <v>55.63</v>
      </c>
      <c r="CN6" s="33">
        <f t="shared" si="10"/>
        <v>49.02</v>
      </c>
      <c r="CO6" s="33">
        <f t="shared" si="10"/>
        <v>48.89</v>
      </c>
      <c r="CP6" s="33">
        <f t="shared" si="10"/>
        <v>50.49</v>
      </c>
      <c r="CQ6" s="33">
        <f t="shared" si="10"/>
        <v>49.69</v>
      </c>
      <c r="CR6" s="33">
        <f t="shared" si="10"/>
        <v>49.77</v>
      </c>
      <c r="CS6" s="33">
        <f t="shared" si="10"/>
        <v>49.22</v>
      </c>
      <c r="CT6" s="33">
        <f t="shared" si="10"/>
        <v>49.08</v>
      </c>
      <c r="CU6" s="32" t="str">
        <f>IF(CU7="","",IF(CU7="-","【-】","【"&amp;SUBSTITUTE(TEXT(CU7,"#,##0.00"),"-","△")&amp;"】"))</f>
        <v>【59.76】</v>
      </c>
      <c r="CV6" s="33">
        <f>IF(CV7="",NA(),CV7)</f>
        <v>82.71</v>
      </c>
      <c r="CW6" s="33">
        <f t="shared" ref="CW6:DE6" si="11">IF(CW7="",NA(),CW7)</f>
        <v>88.75</v>
      </c>
      <c r="CX6" s="33">
        <f t="shared" si="11"/>
        <v>84.61</v>
      </c>
      <c r="CY6" s="33">
        <f t="shared" si="11"/>
        <v>82.18</v>
      </c>
      <c r="CZ6" s="33">
        <f t="shared" si="11"/>
        <v>82.17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5.68</v>
      </c>
      <c r="DH6" s="33">
        <f t="shared" ref="DH6:DP6" si="12">IF(DH7="",NA(),DH7)</f>
        <v>7.4</v>
      </c>
      <c r="DI6" s="33">
        <f t="shared" si="12"/>
        <v>9</v>
      </c>
      <c r="DJ6" s="33">
        <f t="shared" si="12"/>
        <v>17.38</v>
      </c>
      <c r="DK6" s="33">
        <f t="shared" si="12"/>
        <v>19.22</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3">
        <f t="shared" si="14"/>
        <v>0.25</v>
      </c>
      <c r="EF6" s="33">
        <f t="shared" si="14"/>
        <v>1.05</v>
      </c>
      <c r="EG6" s="33">
        <f t="shared" si="14"/>
        <v>0.19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406252</v>
      </c>
      <c r="D7" s="35">
        <v>46</v>
      </c>
      <c r="E7" s="35">
        <v>1</v>
      </c>
      <c r="F7" s="35">
        <v>0</v>
      </c>
      <c r="G7" s="35">
        <v>1</v>
      </c>
      <c r="H7" s="35" t="s">
        <v>93</v>
      </c>
      <c r="I7" s="35" t="s">
        <v>94</v>
      </c>
      <c r="J7" s="35" t="s">
        <v>95</v>
      </c>
      <c r="K7" s="35" t="s">
        <v>96</v>
      </c>
      <c r="L7" s="35" t="s">
        <v>97</v>
      </c>
      <c r="M7" s="36" t="s">
        <v>98</v>
      </c>
      <c r="N7" s="36">
        <v>46.4</v>
      </c>
      <c r="O7" s="36">
        <v>33.39</v>
      </c>
      <c r="P7" s="36">
        <v>4370</v>
      </c>
      <c r="Q7" s="36">
        <v>20784</v>
      </c>
      <c r="R7" s="36">
        <v>151.34</v>
      </c>
      <c r="S7" s="36">
        <v>137.33000000000001</v>
      </c>
      <c r="T7" s="36">
        <v>6904</v>
      </c>
      <c r="U7" s="36">
        <v>3.88</v>
      </c>
      <c r="V7" s="36">
        <v>1779.38</v>
      </c>
      <c r="W7" s="36">
        <v>100.88</v>
      </c>
      <c r="X7" s="36">
        <v>102.33</v>
      </c>
      <c r="Y7" s="36">
        <v>104.13</v>
      </c>
      <c r="Z7" s="36">
        <v>103.39</v>
      </c>
      <c r="AA7" s="36">
        <v>99.46</v>
      </c>
      <c r="AB7" s="36">
        <v>104.82</v>
      </c>
      <c r="AC7" s="36">
        <v>104.95</v>
      </c>
      <c r="AD7" s="36">
        <v>105.53</v>
      </c>
      <c r="AE7" s="36">
        <v>107.2</v>
      </c>
      <c r="AF7" s="36">
        <v>106.62</v>
      </c>
      <c r="AG7" s="36">
        <v>113.56</v>
      </c>
      <c r="AH7" s="36">
        <v>9.91</v>
      </c>
      <c r="AI7" s="36">
        <v>4.3099999999999996</v>
      </c>
      <c r="AJ7" s="36">
        <v>0</v>
      </c>
      <c r="AK7" s="36">
        <v>0</v>
      </c>
      <c r="AL7" s="36">
        <v>0</v>
      </c>
      <c r="AM7" s="36">
        <v>26.83</v>
      </c>
      <c r="AN7" s="36">
        <v>26.81</v>
      </c>
      <c r="AO7" s="36">
        <v>28.31</v>
      </c>
      <c r="AP7" s="36">
        <v>13.46</v>
      </c>
      <c r="AQ7" s="36">
        <v>12.59</v>
      </c>
      <c r="AR7" s="36">
        <v>0.87</v>
      </c>
      <c r="AS7" s="36">
        <v>892.8</v>
      </c>
      <c r="AT7" s="36">
        <v>4258.33</v>
      </c>
      <c r="AU7" s="36">
        <v>2294.04</v>
      </c>
      <c r="AV7" s="36">
        <v>214.99</v>
      </c>
      <c r="AW7" s="36">
        <v>189.79</v>
      </c>
      <c r="AX7" s="36">
        <v>1197.1099999999999</v>
      </c>
      <c r="AY7" s="36">
        <v>1002.64</v>
      </c>
      <c r="AZ7" s="36">
        <v>1164.51</v>
      </c>
      <c r="BA7" s="36">
        <v>434.72</v>
      </c>
      <c r="BB7" s="36">
        <v>416.14</v>
      </c>
      <c r="BC7" s="36">
        <v>262.74</v>
      </c>
      <c r="BD7" s="36">
        <v>2156.44</v>
      </c>
      <c r="BE7" s="36">
        <v>2106.46</v>
      </c>
      <c r="BF7" s="36">
        <v>2064.58</v>
      </c>
      <c r="BG7" s="36">
        <v>2118.3000000000002</v>
      </c>
      <c r="BH7" s="36">
        <v>2217.92</v>
      </c>
      <c r="BI7" s="36">
        <v>532.29999999999995</v>
      </c>
      <c r="BJ7" s="36">
        <v>520.29999999999995</v>
      </c>
      <c r="BK7" s="36">
        <v>498.27</v>
      </c>
      <c r="BL7" s="36">
        <v>495.76</v>
      </c>
      <c r="BM7" s="36">
        <v>487.22</v>
      </c>
      <c r="BN7" s="36">
        <v>276.38</v>
      </c>
      <c r="BO7" s="36">
        <v>42.07</v>
      </c>
      <c r="BP7" s="36">
        <v>41.17</v>
      </c>
      <c r="BQ7" s="36">
        <v>46.11</v>
      </c>
      <c r="BR7" s="36">
        <v>43.94</v>
      </c>
      <c r="BS7" s="36">
        <v>51.42</v>
      </c>
      <c r="BT7" s="36">
        <v>90.17</v>
      </c>
      <c r="BU7" s="36">
        <v>90.69</v>
      </c>
      <c r="BV7" s="36">
        <v>90.64</v>
      </c>
      <c r="BW7" s="36">
        <v>93.66</v>
      </c>
      <c r="BX7" s="36">
        <v>92.76</v>
      </c>
      <c r="BY7" s="36">
        <v>104.99</v>
      </c>
      <c r="BZ7" s="36">
        <v>544.66999999999996</v>
      </c>
      <c r="CA7" s="36">
        <v>530.54999999999995</v>
      </c>
      <c r="CB7" s="36">
        <v>471.14</v>
      </c>
      <c r="CC7" s="36">
        <v>497.51</v>
      </c>
      <c r="CD7" s="36">
        <v>427.24</v>
      </c>
      <c r="CE7" s="36">
        <v>210.28</v>
      </c>
      <c r="CF7" s="36">
        <v>211.08</v>
      </c>
      <c r="CG7" s="36">
        <v>213.52</v>
      </c>
      <c r="CH7" s="36">
        <v>208.21</v>
      </c>
      <c r="CI7" s="36">
        <v>208.67</v>
      </c>
      <c r="CJ7" s="36">
        <v>163.72</v>
      </c>
      <c r="CK7" s="36">
        <v>48.53</v>
      </c>
      <c r="CL7" s="36">
        <v>50.77</v>
      </c>
      <c r="CM7" s="36">
        <v>55.63</v>
      </c>
      <c r="CN7" s="36">
        <v>49.02</v>
      </c>
      <c r="CO7" s="36">
        <v>48.89</v>
      </c>
      <c r="CP7" s="36">
        <v>50.49</v>
      </c>
      <c r="CQ7" s="36">
        <v>49.69</v>
      </c>
      <c r="CR7" s="36">
        <v>49.77</v>
      </c>
      <c r="CS7" s="36">
        <v>49.22</v>
      </c>
      <c r="CT7" s="36">
        <v>49.08</v>
      </c>
      <c r="CU7" s="36">
        <v>59.76</v>
      </c>
      <c r="CV7" s="36">
        <v>82.71</v>
      </c>
      <c r="CW7" s="36">
        <v>88.75</v>
      </c>
      <c r="CX7" s="36">
        <v>84.61</v>
      </c>
      <c r="CY7" s="36">
        <v>82.18</v>
      </c>
      <c r="CZ7" s="36">
        <v>82.17</v>
      </c>
      <c r="DA7" s="36">
        <v>78.7</v>
      </c>
      <c r="DB7" s="36">
        <v>80.010000000000005</v>
      </c>
      <c r="DC7" s="36">
        <v>79.98</v>
      </c>
      <c r="DD7" s="36">
        <v>79.48</v>
      </c>
      <c r="DE7" s="36">
        <v>79.3</v>
      </c>
      <c r="DF7" s="36">
        <v>89.95</v>
      </c>
      <c r="DG7" s="36">
        <v>5.68</v>
      </c>
      <c r="DH7" s="36">
        <v>7.4</v>
      </c>
      <c r="DI7" s="36">
        <v>9</v>
      </c>
      <c r="DJ7" s="36">
        <v>17.38</v>
      </c>
      <c r="DK7" s="36">
        <v>19.22</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0.25</v>
      </c>
      <c r="EF7" s="36">
        <v>1.05</v>
      </c>
      <c r="EG7" s="36">
        <v>0.19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mpcadmin</cp:lastModifiedBy>
  <dcterms:created xsi:type="dcterms:W3CDTF">2017-02-01T08:49:34Z</dcterms:created>
  <dcterms:modified xsi:type="dcterms:W3CDTF">2017-02-24T07:22:05Z</dcterms:modified>
</cp:coreProperties>
</file>