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I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<sst xmlns="http://schemas.openxmlformats.org/spreadsheetml/2006/main" count="221" uniqueCount="111">
  <si>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</si>
  <si>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</si>
  <si>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</si>
  <si>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</si>
  <si>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</si>
  <si>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</si>
  <si>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</si>
  <si>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</si>
  <si>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</si>
  <si>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</si>
  <si>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</si>
  <si>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</si>
  <si>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</si>
  <si>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</si>
  <si>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</si>
  <si>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</si>
  <si>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</si>
  <si>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</si>
  <si>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</si>
  <si>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</si>
  <si>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</si>
  <si>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</si>
  <si>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</si>
  <si>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</si>
  <si>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</si>
  <si>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</si>
  <si>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</si>
  <si>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</si>
  <si>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</si>
  <si>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</si>
  <si>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</si>
  <si>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</si>
  <si>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</si>
  <si>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</si>
  <si>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</si>
  <si>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</si>
  <si>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</si>
  <si>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</si>
  <si>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</si>
  <si>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</si>
  <si>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</si>
  <si>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</si>
  <si>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</si>
  <si>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</si>
  <si>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</si>
  <si>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</si>
  <si>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</si>
  <si>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</si>
  <si>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</si>
  <si>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</si>
  <si>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</si>
  <si>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</si>
  <si>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</si>
  <si>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</si>
  <si>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</si>
  <si>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</si>
  <si>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</si>
  <si>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</si>
  <si>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</si>
  <si>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</si>
  <si>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</si>
  <si>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</si>
  <si>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</si>
  <si>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</si>
  <si>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</si>
  <si>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</si>
  <si>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</si>
  <si>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</si>
  <si>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</si>
  <si>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</si>
  <si>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</si>
  <si>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</si>
  <si>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</si>
  <si>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</si>
  <si>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</si>
  <si>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</si>
  <si>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</si>
  <si>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</si>
  <si>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</si>
  <si>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</si>
  <si>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</si>
  <si>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</si>
  <si>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</si>
  <si>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</si>
  <si>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</si>
  <si>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</si>
  <si>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</si>
  <si>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</si>
  <si>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</si>
  <si>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</si>
  <si>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</si>
  <si>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</si>
  <si>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</si>
  <si>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</si>
  <si>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</si>
  <si>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</si>
  <si>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みやこ町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</si>
  <si>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</si>
  <si>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</si>
  <si>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</si>
  <si>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</si>
  <si>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</si>
  <si>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</si>
  <si>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</si>
  <si>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</si>
  <si>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</si>
  <si>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</si>
  <si>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</si>
  <si>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収益的収支比率」「経費回収率」ともに100％を切っていることから、使用料で賄えない費用を一般会計繰入金に頼っていおり十分な状況ではない。また、経営の効率性については「汚水処理原価」が高く費用の面での効率性は良くないが、「施設使用率」が高いため施設の効率性から考えると良いといえる。
「企業債残高対事業規模比率」は現在、低い状況であるが、将来的には管渠回収等の費用が見込まれることから増加することが予想される。</t>
    <rPh sb="0" eb="2">
      <t>ケイエイ</t>
    </rPh>
    <rPh sb="3" eb="6">
      <t>ケンゼンセイ</t>
    </rPh>
    <rPh sb="12" eb="15">
      <t>シュウエキテキ</t>
    </rPh>
    <rPh sb="15" eb="17">
      <t>シュウシ</t>
    </rPh>
    <rPh sb="17" eb="19">
      <t>ヒリツ</t>
    </rPh>
    <rPh sb="21" eb="23">
      <t>ケイヒ</t>
    </rPh>
    <rPh sb="23" eb="25">
      <t>カイシュウ</t>
    </rPh>
    <rPh sb="25" eb="26">
      <t>リツ</t>
    </rPh>
    <rPh sb="35" eb="36">
      <t>キ</t>
    </rPh>
    <rPh sb="45" eb="48">
      <t>シヨウリョウ</t>
    </rPh>
    <rPh sb="49" eb="50">
      <t>マカナ</t>
    </rPh>
    <rPh sb="53" eb="55">
      <t>ヒヨウ</t>
    </rPh>
    <rPh sb="56" eb="58">
      <t>イッパン</t>
    </rPh>
    <rPh sb="58" eb="60">
      <t>カイケイ</t>
    </rPh>
    <rPh sb="60" eb="62">
      <t>クリイレ</t>
    </rPh>
    <rPh sb="62" eb="63">
      <t>キン</t>
    </rPh>
    <rPh sb="64" eb="65">
      <t>タヨ</t>
    </rPh>
    <rPh sb="70" eb="72">
      <t>ジュウブン</t>
    </rPh>
    <rPh sb="73" eb="75">
      <t>ジョウキョウ</t>
    </rPh>
    <rPh sb="83" eb="85">
      <t>ケイエイ</t>
    </rPh>
    <rPh sb="86" eb="89">
      <t>コウリツセイ</t>
    </rPh>
    <rPh sb="95" eb="97">
      <t>オスイ</t>
    </rPh>
    <rPh sb="97" eb="99">
      <t>ショリ</t>
    </rPh>
    <rPh sb="99" eb="101">
      <t>ゲンカ</t>
    </rPh>
    <rPh sb="103" eb="104">
      <t>タカ</t>
    </rPh>
    <rPh sb="105" eb="107">
      <t>ヒヨウ</t>
    </rPh>
    <rPh sb="108" eb="109">
      <t>メン</t>
    </rPh>
    <rPh sb="111" eb="114">
      <t>コウリツセイ</t>
    </rPh>
    <rPh sb="115" eb="116">
      <t>ヨ</t>
    </rPh>
    <rPh sb="122" eb="124">
      <t>シセツ</t>
    </rPh>
    <rPh sb="124" eb="126">
      <t>シヨウ</t>
    </rPh>
    <rPh sb="126" eb="127">
      <t>リツ</t>
    </rPh>
    <rPh sb="129" eb="130">
      <t>タカ</t>
    </rPh>
    <rPh sb="133" eb="135">
      <t>シセツ</t>
    </rPh>
    <rPh sb="136" eb="139">
      <t>コウリツセイ</t>
    </rPh>
    <rPh sb="141" eb="142">
      <t>カンガ</t>
    </rPh>
    <rPh sb="145" eb="146">
      <t>ヨ</t>
    </rPh>
    <rPh sb="154" eb="156">
      <t>キギョウ</t>
    </rPh>
    <rPh sb="156" eb="157">
      <t>サイ</t>
    </rPh>
    <rPh sb="157" eb="159">
      <t>ザンダカ</t>
    </rPh>
    <rPh sb="159" eb="160">
      <t>タイ</t>
    </rPh>
    <rPh sb="160" eb="162">
      <t>ジギョウ</t>
    </rPh>
    <rPh sb="162" eb="164">
      <t>キボ</t>
    </rPh>
    <rPh sb="164" eb="166">
      <t>ヒリツ</t>
    </rPh>
    <rPh sb="168" eb="170">
      <t>ゲンザイ</t>
    </rPh>
    <rPh sb="171" eb="172">
      <t>ヒク</t>
    </rPh>
    <rPh sb="173" eb="175">
      <t>ジョウキョウ</t>
    </rPh>
    <rPh sb="180" eb="183">
      <t>ショウライテキ</t>
    </rPh>
    <rPh sb="185" eb="187">
      <t>カンキョ</t>
    </rPh>
    <rPh sb="187" eb="189">
      <t>カイシュウ</t>
    </rPh>
    <rPh sb="189" eb="190">
      <t>トウ</t>
    </rPh>
    <rPh sb="191" eb="193">
      <t>ヒヨウ</t>
    </rPh>
    <rPh sb="194" eb="196">
      <t>ミコ</t>
    </rPh>
    <rPh sb="203" eb="205">
      <t>ゾウカ</t>
    </rPh>
    <rPh sb="210" eb="212">
      <t>ヨソウ</t>
    </rPh>
    <phoneticPr fontId="4"/>
  </si>
  <si>
    <t>管渠の改修については、平成27年度まで行っていないが、今後老朽化等による改修が必要となる。</t>
    <rPh sb="0" eb="2">
      <t>カンキョ</t>
    </rPh>
    <rPh sb="3" eb="5">
      <t>カイシュウ</t>
    </rPh>
    <rPh sb="11" eb="13">
      <t>ヘイセイ</t>
    </rPh>
    <rPh sb="15" eb="17">
      <t>ネンド</t>
    </rPh>
    <rPh sb="19" eb="20">
      <t>オコナ</t>
    </rPh>
    <rPh sb="27" eb="29">
      <t>コンゴ</t>
    </rPh>
    <rPh sb="29" eb="32">
      <t>ロウキュウカ</t>
    </rPh>
    <rPh sb="32" eb="33">
      <t>トウ</t>
    </rPh>
    <rPh sb="36" eb="38">
      <t>カイシュウ</t>
    </rPh>
    <rPh sb="39" eb="41">
      <t>ヒツヨウ</t>
    </rPh>
    <phoneticPr fontId="4"/>
  </si>
  <si>
    <t>経営改善のためには、十分な経費の削減を図った後に適正な使用料収入の確保のため見直しを検討する必要がある。
また今後、更新需要が予測される管渠の改修等は更新計画を策定し実情に応じた改修を行う必要がある。</t>
    <rPh sb="0" eb="2">
      <t>ケイエイ</t>
    </rPh>
    <rPh sb="2" eb="4">
      <t>カイゼン</t>
    </rPh>
    <rPh sb="10" eb="12">
      <t>ジュウブン</t>
    </rPh>
    <rPh sb="13" eb="15">
      <t>ケイヒ</t>
    </rPh>
    <rPh sb="16" eb="18">
      <t>サクゲン</t>
    </rPh>
    <rPh sb="19" eb="20">
      <t>ハカ</t>
    </rPh>
    <rPh sb="22" eb="23">
      <t>アト</t>
    </rPh>
    <rPh sb="24" eb="26">
      <t>テキセイ</t>
    </rPh>
    <rPh sb="27" eb="30">
      <t>シヨウリョウ</t>
    </rPh>
    <rPh sb="30" eb="32">
      <t>シュウニュウ</t>
    </rPh>
    <rPh sb="33" eb="35">
      <t>カクホ</t>
    </rPh>
    <rPh sb="38" eb="40">
      <t>ミナオ</t>
    </rPh>
    <rPh sb="42" eb="44">
      <t>ケントウ</t>
    </rPh>
    <rPh sb="46" eb="48">
      <t>ヒツヨウ</t>
    </rPh>
    <rPh sb="55" eb="57">
      <t>コンゴ</t>
    </rPh>
    <rPh sb="58" eb="60">
      <t>コウシン</t>
    </rPh>
    <rPh sb="60" eb="62">
      <t>ジュヨウ</t>
    </rPh>
    <rPh sb="63" eb="65">
      <t>ヨソク</t>
    </rPh>
    <rPh sb="68" eb="70">
      <t>カンキョ</t>
    </rPh>
    <rPh sb="71" eb="73">
      <t>カイシュウ</t>
    </rPh>
    <rPh sb="73" eb="74">
      <t>トウ</t>
    </rPh>
    <rPh sb="75" eb="77">
      <t>コウシン</t>
    </rPh>
    <rPh sb="77" eb="79">
      <t>ケイカク</t>
    </rPh>
    <rPh sb="80" eb="82">
      <t>サクテイ</t>
    </rPh>
    <rPh sb="83" eb="85">
      <t>ジツジョウ</t>
    </rPh>
    <rPh sb="86" eb="87">
      <t>オウ</t>
    </rPh>
    <rPh sb="89" eb="91">
      <t>カイシュウ</t>
    </rPh>
    <rPh sb="92" eb="93">
      <t>オコナ</t>
    </rPh>
    <rPh sb="94" eb="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</si>
</sst>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306624"/>
        <c:axId val="1313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31306624"/>
        <c:axId val="131308544"/>
      </c:lineChart>
      <c:dateAx>
        <c:axId val="131306624"/>
        <c:scaling>
          <c:orientation val="minMax"/>
        </c:scaling>
        <c:delete val="1"/>
        <c:axPos val="b"/>
        <c:numFmt formatCode="ge" sourceLinked="1"/>
        <c:majorTickMark val="none"/>
        <c:minorTickMark val="none"/>
        <c:tickLblPos val="none"/>
        <c:crossAx val="131308544"/>
        <c:crosses val="autoZero"/>
        <c:auto val="1"/>
        <c:lblOffset val="100"/>
        <c:baseTimeUnit val="years"/>
      </c:dateAx>
      <c:valAx>
        <c:axId val="1313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77.8</c:v>
                </c:pt>
                <c:pt idx="1">
                  <c:v>77.8</c:v>
                </c:pt>
                <c:pt idx="2">
                  <c:v>77.8</c:v>
                </c:pt>
                <c:pt idx="3">
                  <c:v>61.59</c:v>
                </c:pt>
                <c:pt idx="4">
                  <c:v>61.59</c:v>
                </c:pt>
              </c:numCache>
            </c:numRef>
          </c:val>
        </c:ser>
        <c:dLbls>
          <c:showLegendKey val="0"/>
          <c:showVal val="0"/>
          <c:showCatName val="0"/>
          <c:showSerName val="0"/>
          <c:showPercent val="0"/>
          <c:showBubbleSize val="0"/>
        </c:dLbls>
        <c:gapWidth val="150"/>
        <c:axId val="136066560"/>
        <c:axId val="136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36066560"/>
        <c:axId val="136068480"/>
      </c:lineChart>
      <c:dateAx>
        <c:axId val="136066560"/>
        <c:scaling>
          <c:orientation val="minMax"/>
        </c:scaling>
        <c:delete val="1"/>
        <c:axPos val="b"/>
        <c:numFmt formatCode="ge" sourceLinked="1"/>
        <c:majorTickMark val="none"/>
        <c:minorTickMark val="none"/>
        <c:tickLblPos val="none"/>
        <c:crossAx val="136068480"/>
        <c:crosses val="autoZero"/>
        <c:auto val="1"/>
        <c:lblOffset val="100"/>
        <c:baseTimeUnit val="years"/>
      </c:dateAx>
      <c:valAx>
        <c:axId val="136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80.150000000000006</c:v>
                </c:pt>
                <c:pt idx="1">
                  <c:v>85.03</c:v>
                </c:pt>
                <c:pt idx="2">
                  <c:v>82.55</c:v>
                </c:pt>
                <c:pt idx="3">
                  <c:v>83.93</c:v>
                </c:pt>
                <c:pt idx="4">
                  <c:v>83.66</c:v>
                </c:pt>
              </c:numCache>
            </c:numRef>
          </c:val>
        </c:ser>
        <c:dLbls>
          <c:showLegendKey val="0"/>
          <c:showVal val="0"/>
          <c:showCatName val="0"/>
          <c:showSerName val="0"/>
          <c:showPercent val="0"/>
          <c:showBubbleSize val="0"/>
        </c:dLbls>
        <c:gapWidth val="150"/>
        <c:axId val="136099712"/>
        <c:axId val="136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36099712"/>
        <c:axId val="136114176"/>
      </c:lineChart>
      <c:dateAx>
        <c:axId val="136099712"/>
        <c:scaling>
          <c:orientation val="minMax"/>
        </c:scaling>
        <c:delete val="1"/>
        <c:axPos val="b"/>
        <c:numFmt formatCode="ge" sourceLinked="1"/>
        <c:majorTickMark val="none"/>
        <c:minorTickMark val="none"/>
        <c:tickLblPos val="none"/>
        <c:crossAx val="136114176"/>
        <c:crosses val="autoZero"/>
        <c:auto val="1"/>
        <c:lblOffset val="100"/>
        <c:baseTimeUnit val="years"/>
      </c:dateAx>
      <c:valAx>
        <c:axId val="136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86.23</c:v>
                </c:pt>
                <c:pt idx="1">
                  <c:v>83.85</c:v>
                </c:pt>
                <c:pt idx="2">
                  <c:v>82.89</c:v>
                </c:pt>
                <c:pt idx="3">
                  <c:v>82.85</c:v>
                </c:pt>
                <c:pt idx="4">
                  <c:v>99.41</c:v>
                </c:pt>
              </c:numCache>
            </c:numRef>
          </c:val>
        </c:ser>
        <c:dLbls>
          <c:showLegendKey val="0"/>
          <c:showVal val="0"/>
          <c:showCatName val="0"/>
          <c:showSerName val="0"/>
          <c:showPercent val="0"/>
          <c:showBubbleSize val="0"/>
        </c:dLbls>
        <c:gapWidth val="150"/>
        <c:axId val="131195648"/>
        <c:axId val="1311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195648"/>
        <c:axId val="131197568"/>
      </c:lineChart>
      <c:dateAx>
        <c:axId val="131195648"/>
        <c:scaling>
          <c:orientation val="minMax"/>
        </c:scaling>
        <c:delete val="1"/>
        <c:axPos val="b"/>
        <c:numFmt formatCode="ge" sourceLinked="1"/>
        <c:majorTickMark val="none"/>
        <c:minorTickMark val="none"/>
        <c:tickLblPos val="none"/>
        <c:crossAx val="131197568"/>
        <c:crosses val="autoZero"/>
        <c:auto val="1"/>
        <c:lblOffset val="100"/>
        <c:baseTimeUnit val="years"/>
      </c:dateAx>
      <c:valAx>
        <c:axId val="1311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84352"/>
        <c:axId val="1344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84352"/>
        <c:axId val="134486272"/>
      </c:lineChart>
      <c:dateAx>
        <c:axId val="134484352"/>
        <c:scaling>
          <c:orientation val="minMax"/>
        </c:scaling>
        <c:delete val="1"/>
        <c:axPos val="b"/>
        <c:numFmt formatCode="ge" sourceLinked="1"/>
        <c:majorTickMark val="none"/>
        <c:minorTickMark val="none"/>
        <c:tickLblPos val="none"/>
        <c:crossAx val="134486272"/>
        <c:crosses val="autoZero"/>
        <c:auto val="1"/>
        <c:lblOffset val="100"/>
        <c:baseTimeUnit val="years"/>
      </c:dateAx>
      <c:valAx>
        <c:axId val="1344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529024"/>
        <c:axId val="1345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529024"/>
        <c:axId val="134530944"/>
      </c:lineChart>
      <c:dateAx>
        <c:axId val="134529024"/>
        <c:scaling>
          <c:orientation val="minMax"/>
        </c:scaling>
        <c:delete val="1"/>
        <c:axPos val="b"/>
        <c:numFmt formatCode="ge" sourceLinked="1"/>
        <c:majorTickMark val="none"/>
        <c:minorTickMark val="none"/>
        <c:tickLblPos val="none"/>
        <c:crossAx val="134530944"/>
        <c:crosses val="autoZero"/>
        <c:auto val="1"/>
        <c:lblOffset val="100"/>
        <c:baseTimeUnit val="years"/>
      </c:dateAx>
      <c:valAx>
        <c:axId val="1345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282112"/>
        <c:axId val="1362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282112"/>
        <c:axId val="136284032"/>
      </c:lineChart>
      <c:dateAx>
        <c:axId val="136282112"/>
        <c:scaling>
          <c:orientation val="minMax"/>
        </c:scaling>
        <c:delete val="1"/>
        <c:axPos val="b"/>
        <c:numFmt formatCode="ge" sourceLinked="1"/>
        <c:majorTickMark val="none"/>
        <c:minorTickMark val="none"/>
        <c:tickLblPos val="none"/>
        <c:crossAx val="136284032"/>
        <c:crosses val="autoZero"/>
        <c:auto val="1"/>
        <c:lblOffset val="100"/>
        <c:baseTimeUnit val="years"/>
      </c:dateAx>
      <c:valAx>
        <c:axId val="1362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314240"/>
        <c:axId val="1363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314240"/>
        <c:axId val="136320512"/>
      </c:lineChart>
      <c:dateAx>
        <c:axId val="136314240"/>
        <c:scaling>
          <c:orientation val="minMax"/>
        </c:scaling>
        <c:delete val="1"/>
        <c:axPos val="b"/>
        <c:numFmt formatCode="ge" sourceLinked="1"/>
        <c:majorTickMark val="none"/>
        <c:minorTickMark val="none"/>
        <c:tickLblPos val="none"/>
        <c:crossAx val="136320512"/>
        <c:crosses val="autoZero"/>
        <c:auto val="1"/>
        <c:lblOffset val="100"/>
        <c:baseTimeUnit val="years"/>
      </c:dateAx>
      <c:valAx>
        <c:axId val="136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994.75</c:v>
                </c:pt>
                <c:pt idx="1">
                  <c:v>978.92</c:v>
                </c:pt>
                <c:pt idx="2">
                  <c:v>964.8</c:v>
                </c:pt>
                <c:pt idx="3">
                  <c:v>875.23</c:v>
                </c:pt>
                <c:pt idx="4">
                  <c:v>720.1</c:v>
                </c:pt>
              </c:numCache>
            </c:numRef>
          </c:val>
        </c:ser>
        <c:dLbls>
          <c:showLegendKey val="0"/>
          <c:showVal val="0"/>
          <c:showCatName val="0"/>
          <c:showSerName val="0"/>
          <c:showPercent val="0"/>
          <c:showBubbleSize val="0"/>
        </c:dLbls>
        <c:gapWidth val="150"/>
        <c:axId val="136359936"/>
        <c:axId val="1363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36359936"/>
        <c:axId val="136361856"/>
      </c:lineChart>
      <c:dateAx>
        <c:axId val="136359936"/>
        <c:scaling>
          <c:orientation val="minMax"/>
        </c:scaling>
        <c:delete val="1"/>
        <c:axPos val="b"/>
        <c:numFmt formatCode="ge" sourceLinked="1"/>
        <c:majorTickMark val="none"/>
        <c:minorTickMark val="none"/>
        <c:tickLblPos val="none"/>
        <c:crossAx val="136361856"/>
        <c:crosses val="autoZero"/>
        <c:auto val="1"/>
        <c:lblOffset val="100"/>
        <c:baseTimeUnit val="years"/>
      </c:dateAx>
      <c:valAx>
        <c:axId val="1363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39.14</c:v>
                </c:pt>
                <c:pt idx="1">
                  <c:v>36.93</c:v>
                </c:pt>
                <c:pt idx="2">
                  <c:v>35.06</c:v>
                </c:pt>
                <c:pt idx="3">
                  <c:v>44.4</c:v>
                </c:pt>
                <c:pt idx="4">
                  <c:v>41.1</c:v>
                </c:pt>
              </c:numCache>
            </c:numRef>
          </c:val>
        </c:ser>
        <c:dLbls>
          <c:showLegendKey val="0"/>
          <c:showVal val="0"/>
          <c:showCatName val="0"/>
          <c:showSerName val="0"/>
          <c:showPercent val="0"/>
          <c:showBubbleSize val="0"/>
        </c:dLbls>
        <c:gapWidth val="150"/>
        <c:axId val="136375680"/>
        <c:axId val="1360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36375680"/>
        <c:axId val="136001024"/>
      </c:lineChart>
      <c:dateAx>
        <c:axId val="136375680"/>
        <c:scaling>
          <c:orientation val="minMax"/>
        </c:scaling>
        <c:delete val="1"/>
        <c:axPos val="b"/>
        <c:numFmt formatCode="ge" sourceLinked="1"/>
        <c:majorTickMark val="none"/>
        <c:minorTickMark val="none"/>
        <c:tickLblPos val="none"/>
        <c:crossAx val="136001024"/>
        <c:crosses val="autoZero"/>
        <c:auto val="1"/>
        <c:lblOffset val="100"/>
        <c:baseTimeUnit val="years"/>
      </c:dateAx>
      <c:valAx>
        <c:axId val="136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444.45</c:v>
                </c:pt>
                <c:pt idx="1">
                  <c:v>449.83</c:v>
                </c:pt>
                <c:pt idx="2">
                  <c:v>501.86</c:v>
                </c:pt>
                <c:pt idx="3">
                  <c:v>411.85</c:v>
                </c:pt>
                <c:pt idx="4">
                  <c:v>423.84</c:v>
                </c:pt>
              </c:numCache>
            </c:numRef>
          </c:val>
        </c:ser>
        <c:dLbls>
          <c:showLegendKey val="0"/>
          <c:showVal val="0"/>
          <c:showCatName val="0"/>
          <c:showSerName val="0"/>
          <c:showPercent val="0"/>
          <c:showBubbleSize val="0"/>
        </c:dLbls>
        <c:gapWidth val="150"/>
        <c:axId val="136026752"/>
        <c:axId val="136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36026752"/>
        <c:axId val="136037120"/>
      </c:lineChart>
      <c:dateAx>
        <c:axId val="136026752"/>
        <c:scaling>
          <c:orientation val="minMax"/>
        </c:scaling>
        <c:delete val="1"/>
        <c:axPos val="b"/>
        <c:numFmt formatCode="ge" sourceLinked="1"/>
        <c:majorTickMark val="none"/>
        <c:minorTickMark val="none"/>
        <c:tickLblPos val="none"/>
        <c:crossAx val="136037120"/>
        <c:crosses val="autoZero"/>
        <c:auto val="1"/>
        <c:lblOffset val="100"/>
        <c:baseTimeUnit val="years"/>
      </c:dateAx>
      <c:valAx>
        <c:axId val="136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8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みやこ町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20784</v>
      </c>
      <c r="AM8" s="47"/>
      <c r="AN8" s="47"/>
      <c r="AO8" s="47"/>
      <c r="AP8" s="47"/>
      <c r="AQ8" s="47"/>
      <c r="AR8" s="47"/>
      <c r="AS8" s="47"/>
      <c r="AT8" s="43">
        <f>データ!S6</f>
        <v>151.34</v>
      </c>
      <c r="AU8" s="43"/>
      <c r="AV8" s="43"/>
      <c r="AW8" s="43"/>
      <c r="AX8" s="43"/>
      <c r="AY8" s="43"/>
      <c r="AZ8" s="43"/>
      <c r="BA8" s="43"/>
      <c r="BB8" s="43">
        <f>データ!T6</f>
        <v>137.33000000000001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7.67</v>
      </c>
      <c r="Q10" s="43"/>
      <c r="R10" s="43"/>
      <c r="S10" s="43"/>
      <c r="T10" s="43"/>
      <c r="U10" s="43"/>
      <c r="V10" s="43"/>
      <c r="W10" s="43">
        <f>データ!P6</f>
        <v>100</v>
      </c>
      <c r="X10" s="43"/>
      <c r="Y10" s="43"/>
      <c r="Z10" s="43"/>
      <c r="AA10" s="43"/>
      <c r="AB10" s="43"/>
      <c r="AC10" s="43"/>
      <c r="AD10" s="47">
        <f>データ!Q6</f>
        <v>3670</v>
      </c>
      <c r="AE10" s="47"/>
      <c r="AF10" s="47"/>
      <c r="AG10" s="47"/>
      <c r="AH10" s="47"/>
      <c r="AI10" s="47"/>
      <c r="AJ10" s="47"/>
      <c r="AK10" s="2"/>
      <c r="AL10" s="47">
        <f>データ!U6</f>
        <v>1579</v>
      </c>
      <c r="AM10" s="47"/>
      <c r="AN10" s="47"/>
      <c r="AO10" s="47"/>
      <c r="AP10" s="47"/>
      <c r="AQ10" s="47"/>
      <c r="AR10" s="47"/>
      <c r="AS10" s="47"/>
      <c r="AT10" s="43">
        <f>データ!V6</f>
        <v>0.34</v>
      </c>
      <c r="AU10" s="43"/>
      <c r="AV10" s="43"/>
      <c r="AW10" s="43"/>
      <c r="AX10" s="43"/>
      <c r="AY10" s="43"/>
      <c r="AZ10" s="43"/>
      <c r="BA10" s="43"/>
      <c r="BB10" s="43">
        <f>データ!W6</f>
        <v>4644.12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406252</v>
      </c>
      <c r="D6" s="31">
        <f t="shared" si="3"/>
        <v>47</v>
      </c>
      <c r="E6" s="31">
        <f t="shared" si="3"/>
        <v>17</v>
      </c>
      <c r="F6" s="31">
        <f t="shared" si="3"/>
        <v>1</v>
      </c>
      <c r="G6" s="31">
        <f t="shared" si="3"/>
        <v>0</v>
      </c>
      <c r="H6" s="31" t="str">
        <f t="shared" si="3"/>
        <v>福岡県　みやこ町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7.67</v>
      </c>
      <c r="P6" s="32">
        <f t="shared" si="3"/>
        <v>100</v>
      </c>
      <c r="Q6" s="32">
        <f t="shared" si="3"/>
        <v>3670</v>
      </c>
      <c r="R6" s="32">
        <f t="shared" si="3"/>
        <v>20784</v>
      </c>
      <c r="S6" s="32">
        <f t="shared" si="3"/>
        <v>151.34</v>
      </c>
      <c r="T6" s="32">
        <f t="shared" si="3"/>
        <v>137.33000000000001</v>
      </c>
      <c r="U6" s="32">
        <f t="shared" si="3"/>
        <v>1579</v>
      </c>
      <c r="V6" s="32">
        <f t="shared" si="3"/>
        <v>0.34</v>
      </c>
      <c r="W6" s="32">
        <f t="shared" si="3"/>
        <v>4644.12</v>
      </c>
      <c r="X6" s="33">
        <f>IF(X7="",NA(),X7)</f>
        <v>86.23</v>
      </c>
      <c r="Y6" s="33">
        <f t="shared" ref="Y6:AG6" si="4">IF(Y7="",NA(),Y7)</f>
        <v>83.85</v>
      </c>
      <c r="Z6" s="33">
        <f t="shared" si="4"/>
        <v>82.89</v>
      </c>
      <c r="AA6" s="33">
        <f t="shared" si="4"/>
        <v>82.85</v>
      </c>
      <c r="AB6" s="33">
        <f t="shared" si="4"/>
        <v>99.41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994.75</v>
      </c>
      <c r="BF6" s="33">
        <f t="shared" ref="BF6:BN6" si="7">IF(BF7="",NA(),BF7)</f>
        <v>978.92</v>
      </c>
      <c r="BG6" s="33">
        <f t="shared" si="7"/>
        <v>964.8</v>
      </c>
      <c r="BH6" s="33">
        <f t="shared" si="7"/>
        <v>875.23</v>
      </c>
      <c r="BI6" s="33">
        <f t="shared" si="7"/>
        <v>720.1</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39.14</v>
      </c>
      <c r="BQ6" s="33">
        <f t="shared" ref="BQ6:BY6" si="8">IF(BQ7="",NA(),BQ7)</f>
        <v>36.93</v>
      </c>
      <c r="BR6" s="33">
        <f t="shared" si="8"/>
        <v>35.06</v>
      </c>
      <c r="BS6" s="33">
        <f t="shared" si="8"/>
        <v>44.4</v>
      </c>
      <c r="BT6" s="33">
        <f t="shared" si="8"/>
        <v>41.1</v>
      </c>
      <c r="BU6" s="33">
        <f t="shared" si="8"/>
        <v>54.46</v>
      </c>
      <c r="BV6" s="33">
        <f t="shared" si="8"/>
        <v>57.36</v>
      </c>
      <c r="BW6" s="33">
        <f t="shared" si="8"/>
        <v>57.33</v>
      </c>
      <c r="BX6" s="33">
        <f t="shared" si="8"/>
        <v>60.78</v>
      </c>
      <c r="BY6" s="33">
        <f t="shared" si="8"/>
        <v>60.17</v>
      </c>
      <c r="BZ6" s="32" t="str">
        <f>IF(BZ7="","",IF(BZ7="-","【-】","【"&amp;SUBSTITUTE(TEXT(BZ7,"#,##0.00"),"-","△")&amp;"】"))</f>
        <v>【98.53】</v>
      </c>
      <c r="CA6" s="33">
        <f>IF(CA7="",NA(),CA7)</f>
        <v>444.45</v>
      </c>
      <c r="CB6" s="33">
        <f t="shared" ref="CB6:CJ6" si="9">IF(CB7="",NA(),CB7)</f>
        <v>449.83</v>
      </c>
      <c r="CC6" s="33">
        <f t="shared" si="9"/>
        <v>501.86</v>
      </c>
      <c r="CD6" s="33">
        <f t="shared" si="9"/>
        <v>411.85</v>
      </c>
      <c r="CE6" s="33">
        <f t="shared" si="9"/>
        <v>423.84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77.8</v>
      </c>
      <c r="CM6" s="33">
        <f t="shared" ref="CM6:CU6" si="10">IF(CM7="",NA(),CM7)</f>
        <v>77.8</v>
      </c>
      <c r="CN6" s="33">
        <f t="shared" si="10"/>
        <v>77.8</v>
      </c>
      <c r="CO6" s="33">
        <f t="shared" si="10"/>
        <v>61.59</v>
      </c>
      <c r="CP6" s="33">
        <f t="shared" si="10"/>
        <v>61.59</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80.150000000000006</v>
      </c>
      <c r="CX6" s="33">
        <f t="shared" ref="CX6:DF6" si="11">IF(CX7="",NA(),CX7)</f>
        <v>85.03</v>
      </c>
      <c r="CY6" s="33">
        <f t="shared" si="11"/>
        <v>82.55</v>
      </c>
      <c r="CZ6" s="33">
        <f t="shared" si="11"/>
        <v>83.93</v>
      </c>
      <c r="DA6" s="33">
        <f t="shared" si="11"/>
        <v>83.66</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406252</v>
      </c>
      <c r="D7" s="35">
        <v>47</v>
      </c>
      <c r="E7" s="35">
        <v>17</v>
      </c>
      <c r="F7" s="35">
        <v>1</v>
      </c>
      <c r="G7" s="35">
        <v>0</v>
      </c>
      <c r="H7" s="35" t="s">
        <v>96</v>
      </c>
      <c r="I7" s="35" t="s">
        <v>97</v>
      </c>
      <c r="J7" s="35" t="s">
        <v>98</v>
      </c>
      <c r="K7" s="35" t="s">
        <v>99</v>
      </c>
      <c r="L7" s="35" t="s">
        <v>100</v>
      </c>
      <c r="M7" s="36" t="s">
        <v>101</v>
      </c>
      <c r="N7" s="36" t="s">
        <v>102</v>
      </c>
      <c r="O7" s="36">
        <v>7.67</v>
      </c>
      <c r="P7" s="36">
        <v>100</v>
      </c>
      <c r="Q7" s="36">
        <v>3670</v>
      </c>
      <c r="R7" s="36">
        <v>20784</v>
      </c>
      <c r="S7" s="36">
        <v>151.34</v>
      </c>
      <c r="T7" s="36">
        <v>137.33000000000001</v>
      </c>
      <c r="U7" s="36">
        <v>1579</v>
      </c>
      <c r="V7" s="36">
        <v>0.34</v>
      </c>
      <c r="W7" s="36">
        <v>4644.12</v>
      </c>
      <c r="X7" s="36">
        <v>86.23</v>
      </c>
      <c r="Y7" s="36">
        <v>83.85</v>
      </c>
      <c r="Z7" s="36">
        <v>82.89</v>
      </c>
      <c r="AA7" s="36">
        <v>82.85</v>
      </c>
      <c r="AB7" s="36">
        <v>99.41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994.75</v>
      </c>
      <c r="BF7" s="36">
        <v>978.92</v>
      </c>
      <c r="BG7" s="36">
        <v>964.8</v>
      </c>
      <c r="BH7" s="36">
        <v>875.23</v>
      </c>
      <c r="BI7" s="36">
        <v>720.1</v>
      </c>
      <c r="BJ7" s="36">
        <v>1749.66</v>
      </c>
      <c r="BK7" s="36">
        <v>1574.53</v>
      </c>
      <c r="BL7" s="36">
        <v>1506.51</v>
      </c>
      <c r="BM7" s="36">
        <v>1315.67</v>
      </c>
      <c r="BN7" s="36">
        <v>1240.1600000000001</v>
      </c>
      <c r="BO7" s="36">
        <v>763.62</v>
      </c>
      <c r="BP7" s="36">
        <v>39.14</v>
      </c>
      <c r="BQ7" s="36">
        <v>36.93</v>
      </c>
      <c r="BR7" s="36">
        <v>35.06</v>
      </c>
      <c r="BS7" s="36">
        <v>44.4</v>
      </c>
      <c r="BT7" s="36">
        <v>41.1</v>
      </c>
      <c r="BU7" s="36">
        <v>54.46</v>
      </c>
      <c r="BV7" s="36">
        <v>57.36</v>
      </c>
      <c r="BW7" s="36">
        <v>57.33</v>
      </c>
      <c r="BX7" s="36">
        <v>60.78</v>
      </c>
      <c r="BY7" s="36">
        <v>60.17</v>
      </c>
      <c r="BZ7" s="36">
        <v>98.53</v>
      </c>
      <c r="CA7" s="36">
        <v>444.45</v>
      </c>
      <c r="CB7" s="36">
        <v>449.83</v>
      </c>
      <c r="CC7" s="36">
        <v>501.86</v>
      </c>
      <c r="CD7" s="36">
        <v>411.85</v>
      </c>
      <c r="CE7" s="36">
        <v>423.84</v>
      </c>
      <c r="CF7" s="36">
        <v>293.08999999999997</v>
      </c>
      <c r="CG7" s="36">
        <v>279.91000000000003</v>
      </c>
      <c r="CH7" s="36">
        <v>284.52999999999997</v>
      </c>
      <c r="CI7" s="36">
        <v>276.26</v>
      </c>
      <c r="CJ7" s="36">
        <v>281.52999999999997</v>
      </c>
      <c r="CK7" s="36">
        <v>139.69999999999999</v>
      </c>
      <c r="CL7" s="36">
        <v>77.8</v>
      </c>
      <c r="CM7" s="36">
        <v>77.8</v>
      </c>
      <c r="CN7" s="36">
        <v>77.8</v>
      </c>
      <c r="CO7" s="36">
        <v>61.59</v>
      </c>
      <c r="CP7" s="36">
        <v>61.59</v>
      </c>
      <c r="CQ7" s="36">
        <v>38.950000000000003</v>
      </c>
      <c r="CR7" s="36">
        <v>40.07</v>
      </c>
      <c r="CS7" s="36">
        <v>39.92</v>
      </c>
      <c r="CT7" s="36">
        <v>41.63</v>
      </c>
      <c r="CU7" s="36">
        <v>44.89</v>
      </c>
      <c r="CV7" s="36">
        <v>60.01</v>
      </c>
      <c r="CW7" s="36">
        <v>80.150000000000006</v>
      </c>
      <c r="CX7" s="36">
        <v>85.03</v>
      </c>
      <c r="CY7" s="36">
        <v>82.55</v>
      </c>
      <c r="CZ7" s="36">
        <v>83.93</v>
      </c>
      <c r="DA7" s="36">
        <v>83.66</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mpcadmin</cp:lastModifiedBy>
  <dcterms:created xsi:type="dcterms:W3CDTF">2017-02-08T02:54:57Z</dcterms:created>
  <dcterms:modified xsi:type="dcterms:W3CDTF">2017-02-24T07:22:35Z</dcterms:modified>
</cp:coreProperties>
</file>