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<sst xmlns="http://schemas.openxmlformats.org/spreadsheetml/2006/main" count="240" uniqueCount="125">
  <si>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</si>
  <si>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</si>
  <si>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</si>
  <si>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</si>
  <si>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</si>
  <si>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</si>
  <si>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</si>
  <si>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</si>
  <si>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</si>
  <si>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</si>
  <si>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</si>
  <si>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</si>
  <si>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</si>
  <si>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</si>
  <si>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</si>
  <si>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</si>
  <si>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</si>
  <si>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</si>
  <si>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</si>
  <si>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</si>
  <si>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</si>
  <si>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</si>
  <si>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</si>
  <si>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</si>
  <si>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</si>
  <si>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</si>
  <si>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</si>
  <si>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</si>
  <si>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</si>
  <si>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</si>
  <si>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</si>
  <si>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</si>
  <si>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</si>
  <si>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</si>
  <si>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</si>
  <si>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</si>
  <si>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</si>
  <si>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</si>
  <si>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</si>
  <si>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</si>
  <si>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</si>
  <si>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</si>
  <si>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</si>
  <si>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</si>
  <si>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</si>
  <si>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</si>
  <si>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</si>
  <si>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</si>
  <si>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</si>
  <si>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</si>
  <si>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</si>
  <si>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</si>
  <si>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</si>
  <si>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</si>
  <si>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</si>
  <si>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</si>
  <si>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</si>
  <si>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</si>
  <si>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</si>
  <si>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</si>
  <si>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</si>
  <si>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</si>
  <si>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</si>
  <si>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</si>
  <si>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</si>
  <si>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</si>
  <si>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</si>
  <si>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</si>
  <si>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</si>
  <si>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</si>
  <si>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</si>
  <si>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</si>
  <si>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</si>
  <si>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</si>
  <si>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</si>
  <si>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</si>
  <si>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</si>
  <si>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</si>
  <si>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</si>
  <si>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</si>
  <si>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</si>
  <si>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</si>
  <si>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</si>
  <si>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</si>
  <si>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</si>
  <si>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</si>
  <si>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</si>
  <si>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</si>
  <si>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</si>
  <si>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</si>
  <si>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</si>
  <si>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</si>
  <si>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</si>
  <si>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</si>
  <si>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</si>
  <si>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</si>
  <si>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</si>
  <si>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</si>
  <si>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</si>
  <si>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</si>
  <si>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</si>
  <si>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</si>
  <si>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</si>
  <si>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</si>
  <si>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</si>
  <si>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</si>
  <si>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</si>
  <si>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</si>
  <si>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</si>
  <si>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みやこ町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</si>
  <si>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</si>
  <si>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</si>
  <si>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</si>
  <si>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</si>
  <si>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</si>
  <si>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</si>
  <si>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</si>
  <si>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</si>
  <si>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</si>
  <si>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</si>
  <si>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</si>
  <si>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経営改善のためには、今後も引き続き利用者増加による使用料収益向上及び経費の削減に努める必要がある。
　また今後、更新需要が予測される管渠の改修等は更新計画を策定し実情に応じた改修を行う必要がある。</t>
    <phoneticPr fontId="4"/>
  </si>
  <si>
    <t>　管渠の改修については、平成28年度まで行っていないが、今後老朽化等による改修が必要となる。</t>
    <phoneticPr fontId="4"/>
  </si>
  <si>
    <t>非設置</t>
    <rPh sb="0" eb="1">
      <t>ヒ</t>
    </rPh>
    <rPh sb="1" eb="3">
      <t>セッチ</t>
    </rPh>
    <phoneticPr fontId="4"/>
  </si>
  <si>
    <t>　経営の健全性については「収益的収支比率」「経費回収率」ともに100％を切っていることから、使用料で賄えない費用を一般会計繰入金に頼っており十分な状況ではない。
　経営の効率性については「汚水処理原価」は低く、「施設使用率」が高いため効率性はおおむね良好な状況であるが「水洗化率」は平均値より低いため更なる利用者の増加を図る必要がある。
　「企業債残高対事業規模比率」は現在、低い状況であるが将来的には管渠改修等の費用が見込まれ増加すると思われる。</t>
    <rPh sb="203" eb="205">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</si>
</sst>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331008"/>
        <c:axId val="68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68331008"/>
        <c:axId val="68332928"/>
      </c:lineChart>
      <c:dateAx>
        <c:axId val="68331008"/>
        <c:scaling>
          <c:orientation val="minMax"/>
        </c:scaling>
        <c:delete val="1"/>
        <c:axPos val="b"/>
        <c:numFmt formatCode="ge" sourceLinked="1"/>
        <c:majorTickMark val="none"/>
        <c:minorTickMark val="none"/>
        <c:tickLblPos val="none"/>
        <c:crossAx val="68332928"/>
        <c:crosses val="autoZero"/>
        <c:auto val="1"/>
        <c:lblOffset val="100"/>
        <c:baseTimeUnit val="years"/>
      </c:dateAx>
      <c:valAx>
        <c:axId val="68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69.86</c:v>
                </c:pt>
                <c:pt idx="1">
                  <c:v>69.86</c:v>
                </c:pt>
                <c:pt idx="2">
                  <c:v>72.959999999999994</c:v>
                </c:pt>
                <c:pt idx="3">
                  <c:v>72.959999999999994</c:v>
                </c:pt>
                <c:pt idx="4">
                  <c:v>63.75</c:v>
                </c:pt>
              </c:numCache>
            </c:numRef>
          </c:val>
        </c:ser>
        <c:dLbls>
          <c:showLegendKey val="0"/>
          <c:showVal val="0"/>
          <c:showCatName val="0"/>
          <c:showSerName val="0"/>
          <c:showPercent val="0"/>
          <c:showBubbleSize val="0"/>
        </c:dLbls>
        <c:gapWidth val="150"/>
        <c:axId val="71341952"/>
        <c:axId val="713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1341952"/>
        <c:axId val="71344128"/>
      </c:lineChart>
      <c:dateAx>
        <c:axId val="71341952"/>
        <c:scaling>
          <c:orientation val="minMax"/>
        </c:scaling>
        <c:delete val="1"/>
        <c:axPos val="b"/>
        <c:numFmt formatCode="ge" sourceLinked="1"/>
        <c:majorTickMark val="none"/>
        <c:minorTickMark val="none"/>
        <c:tickLblPos val="none"/>
        <c:crossAx val="71344128"/>
        <c:crosses val="autoZero"/>
        <c:auto val="1"/>
        <c:lblOffset val="100"/>
        <c:baseTimeUnit val="years"/>
      </c:dateAx>
      <c:valAx>
        <c:axId val="713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73.92</c:v>
                </c:pt>
                <c:pt idx="1">
                  <c:v>72.63</c:v>
                </c:pt>
                <c:pt idx="2">
                  <c:v>74.650000000000006</c:v>
                </c:pt>
                <c:pt idx="3">
                  <c:v>73.92</c:v>
                </c:pt>
                <c:pt idx="4">
                  <c:v>76.06</c:v>
                </c:pt>
              </c:numCache>
            </c:numRef>
          </c:val>
        </c:ser>
        <c:dLbls>
          <c:showLegendKey val="0"/>
          <c:showVal val="0"/>
          <c:showCatName val="0"/>
          <c:showSerName val="0"/>
          <c:showPercent val="0"/>
          <c:showBubbleSize val="0"/>
        </c:dLbls>
        <c:gapWidth val="150"/>
        <c:axId val="71443968"/>
        <c:axId val="714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1443968"/>
        <c:axId val="71445888"/>
      </c:lineChart>
      <c:dateAx>
        <c:axId val="71443968"/>
        <c:scaling>
          <c:orientation val="minMax"/>
        </c:scaling>
        <c:delete val="1"/>
        <c:axPos val="b"/>
        <c:numFmt formatCode="ge" sourceLinked="1"/>
        <c:majorTickMark val="none"/>
        <c:minorTickMark val="none"/>
        <c:tickLblPos val="none"/>
        <c:crossAx val="71445888"/>
        <c:crosses val="autoZero"/>
        <c:auto val="1"/>
        <c:lblOffset val="100"/>
        <c:baseTimeUnit val="years"/>
      </c:dateAx>
      <c:valAx>
        <c:axId val="714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86.57</c:v>
                </c:pt>
                <c:pt idx="1">
                  <c:v>82.91</c:v>
                </c:pt>
                <c:pt idx="2">
                  <c:v>87.73</c:v>
                </c:pt>
                <c:pt idx="3">
                  <c:v>95.63</c:v>
                </c:pt>
                <c:pt idx="4">
                  <c:v>91.15</c:v>
                </c:pt>
              </c:numCache>
            </c:numRef>
          </c:val>
        </c:ser>
        <c:dLbls>
          <c:showLegendKey val="0"/>
          <c:showVal val="0"/>
          <c:showCatName val="0"/>
          <c:showSerName val="0"/>
          <c:showPercent val="0"/>
          <c:showBubbleSize val="0"/>
        </c:dLbls>
        <c:gapWidth val="150"/>
        <c:axId val="70460544"/>
        <c:axId val="704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460544"/>
        <c:axId val="70462464"/>
      </c:lineChart>
      <c:dateAx>
        <c:axId val="70460544"/>
        <c:scaling>
          <c:orientation val="minMax"/>
        </c:scaling>
        <c:delete val="1"/>
        <c:axPos val="b"/>
        <c:numFmt formatCode="ge" sourceLinked="1"/>
        <c:majorTickMark val="none"/>
        <c:minorTickMark val="none"/>
        <c:tickLblPos val="none"/>
        <c:crossAx val="70462464"/>
        <c:crosses val="autoZero"/>
        <c:auto val="1"/>
        <c:lblOffset val="100"/>
        <c:baseTimeUnit val="years"/>
      </c:dateAx>
      <c:valAx>
        <c:axId val="704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486272"/>
        <c:axId val="70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486272"/>
        <c:axId val="70504832"/>
      </c:lineChart>
      <c:dateAx>
        <c:axId val="70486272"/>
        <c:scaling>
          <c:orientation val="minMax"/>
        </c:scaling>
        <c:delete val="1"/>
        <c:axPos val="b"/>
        <c:numFmt formatCode="ge" sourceLinked="1"/>
        <c:majorTickMark val="none"/>
        <c:minorTickMark val="none"/>
        <c:tickLblPos val="none"/>
        <c:crossAx val="70504832"/>
        <c:crosses val="autoZero"/>
        <c:auto val="1"/>
        <c:lblOffset val="100"/>
        <c:baseTimeUnit val="years"/>
      </c:dateAx>
      <c:valAx>
        <c:axId val="70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05376"/>
        <c:axId val="708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05376"/>
        <c:axId val="70811648"/>
      </c:lineChart>
      <c:dateAx>
        <c:axId val="70805376"/>
        <c:scaling>
          <c:orientation val="minMax"/>
        </c:scaling>
        <c:delete val="1"/>
        <c:axPos val="b"/>
        <c:numFmt formatCode="ge" sourceLinked="1"/>
        <c:majorTickMark val="none"/>
        <c:minorTickMark val="none"/>
        <c:tickLblPos val="none"/>
        <c:crossAx val="70811648"/>
        <c:crosses val="autoZero"/>
        <c:auto val="1"/>
        <c:lblOffset val="100"/>
        <c:baseTimeUnit val="years"/>
      </c:dateAx>
      <c:valAx>
        <c:axId val="708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26240"/>
        <c:axId val="708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26240"/>
        <c:axId val="70857088"/>
      </c:lineChart>
      <c:dateAx>
        <c:axId val="70826240"/>
        <c:scaling>
          <c:orientation val="minMax"/>
        </c:scaling>
        <c:delete val="1"/>
        <c:axPos val="b"/>
        <c:numFmt formatCode="ge" sourceLinked="1"/>
        <c:majorTickMark val="none"/>
        <c:minorTickMark val="none"/>
        <c:tickLblPos val="none"/>
        <c:crossAx val="70857088"/>
        <c:crosses val="autoZero"/>
        <c:auto val="1"/>
        <c:lblOffset val="100"/>
        <c:baseTimeUnit val="years"/>
      </c:dateAx>
      <c:valAx>
        <c:axId val="708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70912"/>
        <c:axId val="70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70912"/>
        <c:axId val="70873088"/>
      </c:lineChart>
      <c:dateAx>
        <c:axId val="70870912"/>
        <c:scaling>
          <c:orientation val="minMax"/>
        </c:scaling>
        <c:delete val="1"/>
        <c:axPos val="b"/>
        <c:numFmt formatCode="ge" sourceLinked="1"/>
        <c:majorTickMark val="none"/>
        <c:minorTickMark val="none"/>
        <c:tickLblPos val="none"/>
        <c:crossAx val="70873088"/>
        <c:crosses val="autoZero"/>
        <c:auto val="1"/>
        <c:lblOffset val="100"/>
        <c:baseTimeUnit val="years"/>
      </c:dateAx>
      <c:valAx>
        <c:axId val="70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150.58000000000001</c:v>
                </c:pt>
                <c:pt idx="1">
                  <c:v>134.12</c:v>
                </c:pt>
                <c:pt idx="2">
                  <c:v>153.47</c:v>
                </c:pt>
                <c:pt idx="3">
                  <c:v>207.75</c:v>
                </c:pt>
                <c:pt idx="4">
                  <c:v>220.43</c:v>
                </c:pt>
              </c:numCache>
            </c:numRef>
          </c:val>
        </c:ser>
        <c:dLbls>
          <c:showLegendKey val="0"/>
          <c:showVal val="0"/>
          <c:showCatName val="0"/>
          <c:showSerName val="0"/>
          <c:showPercent val="0"/>
          <c:showBubbleSize val="0"/>
        </c:dLbls>
        <c:gapWidth val="150"/>
        <c:axId val="70907392"/>
        <c:axId val="709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0907392"/>
        <c:axId val="70909312"/>
      </c:lineChart>
      <c:dateAx>
        <c:axId val="70907392"/>
        <c:scaling>
          <c:orientation val="minMax"/>
        </c:scaling>
        <c:delete val="1"/>
        <c:axPos val="b"/>
        <c:numFmt formatCode="ge" sourceLinked="1"/>
        <c:majorTickMark val="none"/>
        <c:minorTickMark val="none"/>
        <c:tickLblPos val="none"/>
        <c:crossAx val="70909312"/>
        <c:crosses val="autoZero"/>
        <c:auto val="1"/>
        <c:lblOffset val="100"/>
        <c:baseTimeUnit val="years"/>
      </c:dateAx>
      <c:valAx>
        <c:axId val="709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71.45</c:v>
                </c:pt>
                <c:pt idx="1">
                  <c:v>62.26</c:v>
                </c:pt>
                <c:pt idx="2">
                  <c:v>64.23</c:v>
                </c:pt>
                <c:pt idx="3">
                  <c:v>59.59</c:v>
                </c:pt>
                <c:pt idx="4">
                  <c:v>59.95</c:v>
                </c:pt>
              </c:numCache>
            </c:numRef>
          </c:val>
        </c:ser>
        <c:dLbls>
          <c:showLegendKey val="0"/>
          <c:showVal val="0"/>
          <c:showCatName val="0"/>
          <c:showSerName val="0"/>
          <c:showPercent val="0"/>
          <c:showBubbleSize val="0"/>
        </c:dLbls>
        <c:gapWidth val="150"/>
        <c:axId val="71257088"/>
        <c:axId val="712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1257088"/>
        <c:axId val="71275648"/>
      </c:lineChart>
      <c:dateAx>
        <c:axId val="71257088"/>
        <c:scaling>
          <c:orientation val="minMax"/>
        </c:scaling>
        <c:delete val="1"/>
        <c:axPos val="b"/>
        <c:numFmt formatCode="ge" sourceLinked="1"/>
        <c:majorTickMark val="none"/>
        <c:minorTickMark val="none"/>
        <c:tickLblPos val="none"/>
        <c:crossAx val="71275648"/>
        <c:crosses val="autoZero"/>
        <c:auto val="1"/>
        <c:lblOffset val="100"/>
        <c:baseTimeUnit val="years"/>
      </c:dateAx>
      <c:valAx>
        <c:axId val="712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274.64999999999998</c:v>
                </c:pt>
                <c:pt idx="1">
                  <c:v>280.25</c:v>
                </c:pt>
                <c:pt idx="2">
                  <c:v>267.17</c:v>
                </c:pt>
                <c:pt idx="3">
                  <c:v>292.55</c:v>
                </c:pt>
                <c:pt idx="4">
                  <c:v>278.69</c:v>
                </c:pt>
              </c:numCache>
            </c:numRef>
          </c:val>
        </c:ser>
        <c:dLbls>
          <c:showLegendKey val="0"/>
          <c:showVal val="0"/>
          <c:showCatName val="0"/>
          <c:showSerName val="0"/>
          <c:showPercent val="0"/>
          <c:showBubbleSize val="0"/>
        </c:dLbls>
        <c:gapWidth val="150"/>
        <c:axId val="71301376"/>
        <c:axId val="713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1301376"/>
        <c:axId val="71307648"/>
      </c:lineChart>
      <c:dateAx>
        <c:axId val="71301376"/>
        <c:scaling>
          <c:orientation val="minMax"/>
        </c:scaling>
        <c:delete val="1"/>
        <c:axPos val="b"/>
        <c:numFmt formatCode="ge" sourceLinked="1"/>
        <c:majorTickMark val="none"/>
        <c:minorTickMark val="none"/>
        <c:tickLblPos val="none"/>
        <c:crossAx val="71307648"/>
        <c:crosses val="autoZero"/>
        <c:auto val="1"/>
        <c:lblOffset val="100"/>
        <c:baseTimeUnit val="years"/>
      </c:dateAx>
      <c:valAx>
        <c:axId val="713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80" zoomScaleNormal="8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福岡県　みやこ町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20454</v>
      </c>
      <c r="AM8" s="50"/>
      <c r="AN8" s="50"/>
      <c r="AO8" s="50"/>
      <c r="AP8" s="50"/>
      <c r="AQ8" s="50"/>
      <c r="AR8" s="50"/>
      <c r="AS8" s="50"/>
      <c r="AT8" s="45">
        <f>データ!T6</f>
        <v>151.34</v>
      </c>
      <c r="AU8" s="45"/>
      <c r="AV8" s="45"/>
      <c r="AW8" s="45"/>
      <c r="AX8" s="45"/>
      <c r="AY8" s="45"/>
      <c r="AZ8" s="45"/>
      <c r="BA8" s="45"/>
      <c r="BB8" s="45">
        <f>データ!U6</f>
        <v>135.15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15.82</v>
      </c>
      <c r="Q10" s="45"/>
      <c r="R10" s="45"/>
      <c r="S10" s="45"/>
      <c r="T10" s="45"/>
      <c r="U10" s="45"/>
      <c r="V10" s="45"/>
      <c r="W10" s="45">
        <f>データ!Q6</f>
        <v>100</v>
      </c>
      <c r="X10" s="45"/>
      <c r="Y10" s="45"/>
      <c r="Z10" s="45"/>
      <c r="AA10" s="45"/>
      <c r="AB10" s="45"/>
      <c r="AC10" s="45"/>
      <c r="AD10" s="50">
        <f>データ!R6</f>
        <v>3670</v>
      </c>
      <c r="AE10" s="50"/>
      <c r="AF10" s="50"/>
      <c r="AG10" s="50"/>
      <c r="AH10" s="50"/>
      <c r="AI10" s="50"/>
      <c r="AJ10" s="50"/>
      <c r="AK10" s="2"/>
      <c r="AL10" s="50">
        <f>データ!V6</f>
        <v>3212</v>
      </c>
      <c r="AM10" s="50"/>
      <c r="AN10" s="50"/>
      <c r="AO10" s="50"/>
      <c r="AP10" s="50"/>
      <c r="AQ10" s="50"/>
      <c r="AR10" s="50"/>
      <c r="AS10" s="50"/>
      <c r="AT10" s="45">
        <f>データ!W6</f>
        <v>2.89</v>
      </c>
      <c r="AU10" s="45"/>
      <c r="AV10" s="45"/>
      <c r="AW10" s="45"/>
      <c r="AX10" s="45"/>
      <c r="AY10" s="45"/>
      <c r="AZ10" s="45"/>
      <c r="BA10" s="45"/>
      <c r="BB10" s="45">
        <f>データ!X6</f>
        <v>1111.42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406252</v>
      </c>
      <c r="D6" s="33">
        <f t="shared" si="3"/>
        <v>47</v>
      </c>
      <c r="E6" s="33">
        <f t="shared" si="3"/>
        <v>17</v>
      </c>
      <c r="F6" s="33">
        <f t="shared" si="3"/>
        <v>5</v>
      </c>
      <c r="G6" s="33">
        <f t="shared" si="3"/>
        <v>0</v>
      </c>
      <c r="H6" s="33" t="str">
        <f t="shared" si="3"/>
        <v>福岡県　みやこ町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15.82</v>
      </c>
      <c r="Q6" s="34">
        <f t="shared" si="3"/>
        <v>100</v>
      </c>
      <c r="R6" s="34">
        <f t="shared" si="3"/>
        <v>3670</v>
      </c>
      <c r="S6" s="34">
        <f t="shared" si="3"/>
        <v>20454</v>
      </c>
      <c r="T6" s="34">
        <f t="shared" si="3"/>
        <v>151.34</v>
      </c>
      <c r="U6" s="34">
        <f t="shared" si="3"/>
        <v>135.15</v>
      </c>
      <c r="V6" s="34">
        <f t="shared" si="3"/>
        <v>3212</v>
      </c>
      <c r="W6" s="34">
        <f t="shared" si="3"/>
        <v>2.89</v>
      </c>
      <c r="X6" s="34">
        <f t="shared" si="3"/>
        <v>1111.42</v>
      </c>
      <c r="Y6" s="35">
        <f>IF(Y7="",NA(),Y7)</f>
        <v>86.57</v>
      </c>
      <c r="Z6" s="35">
        <f t="shared" ref="Z6:AH6" si="4">IF(Z7="",NA(),Z7)</f>
        <v>82.91</v>
      </c>
      <c r="AA6" s="35">
        <f t="shared" si="4"/>
        <v>87.73</v>
      </c>
      <c r="AB6" s="35">
        <f t="shared" si="4"/>
        <v>95.63</v>
      </c>
      <c r="AC6" s="35">
        <f t="shared" si="4"/>
        <v>91.15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150.58000000000001</v>
      </c>
      <c r="BG6" s="35">
        <f t="shared" ref="BG6:BO6" si="7">IF(BG7="",NA(),BG7)</f>
        <v>134.12</v>
      </c>
      <c r="BH6" s="35">
        <f t="shared" si="7"/>
        <v>153.47</v>
      </c>
      <c r="BI6" s="35">
        <f t="shared" si="7"/>
        <v>207.75</v>
      </c>
      <c r="BJ6" s="35">
        <f t="shared" si="7"/>
        <v>220.43</v>
      </c>
      <c r="BK6" s="35">
        <f t="shared" si="7"/>
        <v>1197.82</v>
      </c>
      <c r="BL6" s="35">
        <f t="shared" si="7"/>
        <v>1126.77</v>
      </c>
      <c r="BM6" s="35">
        <f t="shared" si="7"/>
        <v>1044.8</v>
      </c>
      <c r="BN6" s="35">
        <f t="shared" si="7"/>
        <v>1081.8</v>
      </c>
      <c r="BO6" s="35">
        <f t="shared" si="7"/>
        <v>974.93</v>
      </c>
      <c r="BP6" s="34" t="str">
        <f>IF(BP7="","",IF(BP7="-","【-】","【"&amp;SUBSTITUTE(TEXT(BP7,"#,##0.00"),"-","△")&amp;"】"))</f>
        <v>【914.53】</v>
      </c>
      <c r="BQ6" s="35">
        <f>IF(BQ7="",NA(),BQ7)</f>
        <v>71.45</v>
      </c>
      <c r="BR6" s="35">
        <f t="shared" ref="BR6:BZ6" si="8">IF(BR7="",NA(),BR7)</f>
        <v>62.26</v>
      </c>
      <c r="BS6" s="35">
        <f t="shared" si="8"/>
        <v>64.23</v>
      </c>
      <c r="BT6" s="35">
        <f t="shared" si="8"/>
        <v>59.59</v>
      </c>
      <c r="BU6" s="35">
        <f t="shared" si="8"/>
        <v>59.95</v>
      </c>
      <c r="BV6" s="35">
        <f t="shared" si="8"/>
        <v>51.03</v>
      </c>
      <c r="BW6" s="35">
        <f t="shared" si="8"/>
        <v>50.9</v>
      </c>
      <c r="BX6" s="35">
        <f t="shared" si="8"/>
        <v>50.82</v>
      </c>
      <c r="BY6" s="35">
        <f t="shared" si="8"/>
        <v>52.19</v>
      </c>
      <c r="BZ6" s="35">
        <f t="shared" si="8"/>
        <v>55.32</v>
      </c>
      <c r="CA6" s="34" t="str">
        <f>IF(CA7="","",IF(CA7="-","【-】","【"&amp;SUBSTITUTE(TEXT(CA7,"#,##0.00"),"-","△")&amp;"】"))</f>
        <v>【55.73】</v>
      </c>
      <c r="CB6" s="35">
        <f>IF(CB7="",NA(),CB7)</f>
        <v>274.64999999999998</v>
      </c>
      <c r="CC6" s="35">
        <f t="shared" ref="CC6:CK6" si="9">IF(CC7="",NA(),CC7)</f>
        <v>280.25</v>
      </c>
      <c r="CD6" s="35">
        <f t="shared" si="9"/>
        <v>267.17</v>
      </c>
      <c r="CE6" s="35">
        <f t="shared" si="9"/>
        <v>292.55</v>
      </c>
      <c r="CF6" s="35">
        <f t="shared" si="9"/>
        <v>278.69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69.86</v>
      </c>
      <c r="CN6" s="35">
        <f t="shared" ref="CN6:CV6" si="10">IF(CN7="",NA(),CN7)</f>
        <v>69.86</v>
      </c>
      <c r="CO6" s="35">
        <f t="shared" si="10"/>
        <v>72.959999999999994</v>
      </c>
      <c r="CP6" s="35">
        <f t="shared" si="10"/>
        <v>72.959999999999994</v>
      </c>
      <c r="CQ6" s="35">
        <f t="shared" si="10"/>
        <v>63.75</v>
      </c>
      <c r="CR6" s="35">
        <f t="shared" si="10"/>
        <v>54.74</v>
      </c>
      <c r="CS6" s="35">
        <f t="shared" si="10"/>
        <v>53.78</v>
      </c>
      <c r="CT6" s="35">
        <f t="shared" si="10"/>
        <v>53.24</v>
      </c>
      <c r="CU6" s="35">
        <f t="shared" si="10"/>
        <v>52.31</v>
      </c>
      <c r="CV6" s="35">
        <f t="shared" si="10"/>
        <v>60.65</v>
      </c>
      <c r="CW6" s="34" t="str">
        <f>IF(CW7="","",IF(CW7="-","【-】","【"&amp;SUBSTITUTE(TEXT(CW7,"#,##0.00"),"-","△")&amp;"】"))</f>
        <v>【59.15】</v>
      </c>
      <c r="CX6" s="35">
        <f>IF(CX7="",NA(),CX7)</f>
        <v>73.92</v>
      </c>
      <c r="CY6" s="35">
        <f t="shared" ref="CY6:DG6" si="11">IF(CY7="",NA(),CY7)</f>
        <v>72.63</v>
      </c>
      <c r="CZ6" s="35">
        <f t="shared" si="11"/>
        <v>74.650000000000006</v>
      </c>
      <c r="DA6" s="35">
        <f t="shared" si="11"/>
        <v>73.92</v>
      </c>
      <c r="DB6" s="35">
        <f t="shared" si="11"/>
        <v>76.06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406252</v>
      </c>
      <c r="D7" s="37">
        <v>47</v>
      </c>
      <c r="E7" s="37">
        <v>17</v>
      </c>
      <c r="F7" s="37">
        <v>5</v>
      </c>
      <c r="G7" s="37">
        <v>0</v>
      </c>
      <c r="H7" s="37" t="s">
        <v>109</v>
      </c>
      <c r="I7" s="37" t="s">
        <v>110</v>
      </c>
      <c r="J7" s="37" t="s">
        <v>111</v>
      </c>
      <c r="K7" s="37" t="s">
        <v>112</v>
      </c>
      <c r="L7" s="37" t="s">
        <v>113</v>
      </c>
      <c r="M7" s="37"/>
      <c r="N7" s="38" t="s">
        <v>114</v>
      </c>
      <c r="O7" s="38" t="s">
        <v>115</v>
      </c>
      <c r="P7" s="38">
        <v>15.82</v>
      </c>
      <c r="Q7" s="38">
        <v>100</v>
      </c>
      <c r="R7" s="38">
        <v>3670</v>
      </c>
      <c r="S7" s="38">
        <v>20454</v>
      </c>
      <c r="T7" s="38">
        <v>151.34</v>
      </c>
      <c r="U7" s="38">
        <v>135.15</v>
      </c>
      <c r="V7" s="38">
        <v>3212</v>
      </c>
      <c r="W7" s="38">
        <v>2.89</v>
      </c>
      <c r="X7" s="38">
        <v>1111.42</v>
      </c>
      <c r="Y7" s="38">
        <v>86.57</v>
      </c>
      <c r="Z7" s="38">
        <v>82.91</v>
      </c>
      <c r="AA7" s="38">
        <v>87.73</v>
      </c>
      <c r="AB7" s="38">
        <v>95.63</v>
      </c>
      <c r="AC7" s="38">
        <v>91.15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150.58000000000001</v>
      </c>
      <c r="BG7" s="38">
        <v>134.12</v>
      </c>
      <c r="BH7" s="38">
        <v>153.47</v>
      </c>
      <c r="BI7" s="38">
        <v>207.75</v>
      </c>
      <c r="BJ7" s="38">
        <v>220.43</v>
      </c>
      <c r="BK7" s="38">
        <v>1197.82</v>
      </c>
      <c r="BL7" s="38">
        <v>1126.77</v>
      </c>
      <c r="BM7" s="38">
        <v>1044.8</v>
      </c>
      <c r="BN7" s="38">
        <v>1081.8</v>
      </c>
      <c r="BO7" s="38">
        <v>974.93</v>
      </c>
      <c r="BP7" s="38">
        <v>914.53</v>
      </c>
      <c r="BQ7" s="38">
        <v>71.45</v>
      </c>
      <c r="BR7" s="38">
        <v>62.26</v>
      </c>
      <c r="BS7" s="38">
        <v>64.23</v>
      </c>
      <c r="BT7" s="38">
        <v>59.59</v>
      </c>
      <c r="BU7" s="38">
        <v>59.95</v>
      </c>
      <c r="BV7" s="38">
        <v>51.03</v>
      </c>
      <c r="BW7" s="38">
        <v>50.9</v>
      </c>
      <c r="BX7" s="38">
        <v>50.82</v>
      </c>
      <c r="BY7" s="38">
        <v>52.19</v>
      </c>
      <c r="BZ7" s="38">
        <v>55.32</v>
      </c>
      <c r="CA7" s="38">
        <v>55.73</v>
      </c>
      <c r="CB7" s="38">
        <v>274.64999999999998</v>
      </c>
      <c r="CC7" s="38">
        <v>280.25</v>
      </c>
      <c r="CD7" s="38">
        <v>267.17</v>
      </c>
      <c r="CE7" s="38">
        <v>292.55</v>
      </c>
      <c r="CF7" s="38">
        <v>278.69</v>
      </c>
      <c r="CG7" s="38">
        <v>289.60000000000002</v>
      </c>
      <c r="CH7" s="38">
        <v>293.27</v>
      </c>
      <c r="CI7" s="38">
        <v>300.52</v>
      </c>
      <c r="CJ7" s="38">
        <v>296.14</v>
      </c>
      <c r="CK7" s="38">
        <v>283.17</v>
      </c>
      <c r="CL7" s="38">
        <v>276.77999999999997</v>
      </c>
      <c r="CM7" s="38">
        <v>69.86</v>
      </c>
      <c r="CN7" s="38">
        <v>69.86</v>
      </c>
      <c r="CO7" s="38">
        <v>72.959999999999994</v>
      </c>
      <c r="CP7" s="38">
        <v>72.959999999999994</v>
      </c>
      <c r="CQ7" s="38">
        <v>63.75</v>
      </c>
      <c r="CR7" s="38">
        <v>54.74</v>
      </c>
      <c r="CS7" s="38">
        <v>53.78</v>
      </c>
      <c r="CT7" s="38">
        <v>53.24</v>
      </c>
      <c r="CU7" s="38">
        <v>52.31</v>
      </c>
      <c r="CV7" s="38">
        <v>60.65</v>
      </c>
      <c r="CW7" s="38">
        <v>59.15</v>
      </c>
      <c r="CX7" s="38">
        <v>73.92</v>
      </c>
      <c r="CY7" s="38">
        <v>72.63</v>
      </c>
      <c r="CZ7" s="38">
        <v>74.650000000000006</v>
      </c>
      <c r="DA7" s="38">
        <v>73.92</v>
      </c>
      <c r="DB7" s="38">
        <v>76.06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mpcadmin</cp:lastModifiedBy>
  <cp:lastPrinted>2018-02-02T06:25:18Z</cp:lastPrinted>
  <dcterms:created xsi:type="dcterms:W3CDTF">2017-12-25T02:33:20Z</dcterms:created>
  <dcterms:modified xsi:type="dcterms:W3CDTF">2018-02-21T02:26:39Z</dcterms:modified>
  <cp:category/>
</cp:coreProperties>
</file>