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22_令和4年\003業務係\002市町村支援課\経営分析\"/>
    </mc:Choice>
  </mc:AlternateContent>
  <workbookProtection workbookAlgorithmName="SHA-512" workbookHashValue="6QqfTGS9sRRnaKoK7N0GK+6UhTSPqhrIJ+LJ1W6cHJw4CM66PDwNcFDTdambf5zLi6LV64tQYVaEVOAVJMPYyw==" workbookSaltValue="DdD1t8EuJcq4bQ72NKF9wg==" workbookSpinCount="100000" lockStructure="1"/>
  <bookViews>
    <workbookView xWindow="0" yWindow="0" windowWidth="23016" windowHeight="9144"/>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<sst xmlns="http://schemas.openxmlformats.org/spreadsheetml/2006/main" count="228" uniqueCount="113">
  <si>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</si>
  <si>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</si>
  <si>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</si>
  <si>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</si>
  <si>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</si>
  <si>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</si>
  <si>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</si>
  <si>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</si>
  <si>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</si>
  <si>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</si>
  <si>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</si>
  <si>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</si>
  <si>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</si>
  <si>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</si>
  <si>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</si>
  <si>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</si>
  <si>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</si>
  <si>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</si>
  <si>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</si>
  <si>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</si>
  <si>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</si>
  <si>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</si>
  <si>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</si>
  <si>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</si>
  <si>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</si>
  <si>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</si>
  <si>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</si>
  <si>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</si>
  <si>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</si>
  <si>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</si>
  <si>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</si>
  <si>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</si>
  <si>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</si>
  <si>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</si>
  <si>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</si>
  <si>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</si>
  <si>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</si>
  <si>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</si>
  <si>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</si>
  <si>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</si>
  <si>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</si>
  <si>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</si>
  <si>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</si>
  <si>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</si>
  <si>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</si>
  <si>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</si>
  <si>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</si>
  <si>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</si>
  <si>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</si>
  <si>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</si>
  <si>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</si>
  <si>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</si>
  <si>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</si>
  <si>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</si>
  <si>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</si>
  <si>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</si>
  <si>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</si>
  <si>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</si>
  <si>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</si>
  <si>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</si>
  <si>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</si>
  <si>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</si>
  <si>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</si>
  <si>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</si>
  <si>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</si>
  <si>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</si>
  <si>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</si>
  <si>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</si>
  <si>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</si>
  <si>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</si>
  <si>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</si>
  <si>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</si>
  <si>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</si>
  <si>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</si>
  <si>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</si>
  <si>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</si>
  <si>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</si>
  <si>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</si>
  <si>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</si>
  <si>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</si>
  <si>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</si>
  <si>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</si>
  <si>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</si>
  <si>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</si>
  <si>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</si>
  <si>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</si>
  <si>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</si>
  <si>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</si>
  <si>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</si>
  <si>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</si>
  <si>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</si>
  <si>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</si>
  <si>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</si>
  <si>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みやこ町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</si>
  <si>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</si>
  <si>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</si>
  <si>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</si>
  <si>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</si>
  <si>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</si>
  <si>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</si>
  <si>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</si>
  <si>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</si>
  <si>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</si>
  <si>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</si>
  <si>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</si>
  <si>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</si>
  <si>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</si>
  <si>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</si>
  <si>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</si>
  <si>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</si>
  <si>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人口減少が進む中で給水人口の大幅な増加は難しいが、給水区域内での普及率向上による給水収益の拡大を急務として、業務の効率化による経費削減等により経営の改善を進める。その後適性や料金の見直しを行っていく。
　老朽化した施設や管路については、実情に応じた見直しを行い施設の廃止やダウンサイジング等を含め適正に更新を進めていく。</t>
    <phoneticPr fontId="4"/>
  </si>
  <si>
    <t>　経常収支比率は一般会計繰入金の減少により100％を下回り、累積欠損金が発生している。流動比率は一定の資金確保もできているが、料金回収率が低いことから一般会計繰入金によって支えられている状況である。このため、経営状況は健全であるとは言えない。
　料金回収率、企業残高対給水収益比率、給水原価が類似団よりも劣位である理由は、供用開始から間ない給水区域が多いため、普及率が低く整備した施設から十分な給水収益が得られていないことが要因である。
　今後は、普及率向上による給水収益の増加や経費の削減を実施し、経営の健全性・効率性を改善に努める。</t>
    <rPh sb="8" eb="10">
      <t>イッパン</t>
    </rPh>
    <rPh sb="10" eb="12">
      <t>カイケイ</t>
    </rPh>
    <rPh sb="12" eb="14">
      <t>クリイレ</t>
    </rPh>
    <rPh sb="14" eb="15">
      <t>キン</t>
    </rPh>
    <rPh sb="16" eb="18">
      <t>ゲンショウ</t>
    </rPh>
    <rPh sb="26" eb="28">
      <t>シタマワ</t>
    </rPh>
    <rPh sb="36" eb="38">
      <t>ハッセイ</t>
    </rPh>
    <phoneticPr fontId="4"/>
  </si>
  <si>
    <t>　比較的に新しい施設が多いため有形固定資産減価償却率は低い状況であるが、一部地域においては法定耐用年数を超える管路が出てくるため今後、管路経年化率増加していくこととなる。
　管路更新率は類似団体より低いが、平成26年度から老朽化の進む耐震性の低い基幹管路や、漏水が多い管路については補助事業等で財源を確保し計画的に改修工事を行っている。</t>
    <rPh sb="36" eb="38">
      <t>イチブ</t>
    </rPh>
    <rPh sb="38" eb="40">
      <t>チイキ</t>
    </rPh>
    <rPh sb="111" eb="114">
      <t>ロウキュウカ</t>
    </rPh>
    <rPh sb="115" eb="116">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</si>
</sst>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5" fillId="0" borderId="0" xfId="0" applyFont="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0.36</c:v>
                </c:pt>
                <c:pt idx="1">
                  <c:v>0.24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BB6C-4EF2-8ACA-87A0FFEAB7E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0.44</c:v>
                </c:pt>
                <c:pt idx="1">
                  <c:v>0.52</c:v>
                </c:pt>
                <c:pt idx="2">
                  <c:v>0.47</c:v>
                </c:pt>
                <c:pt idx="3">
                  <c:v>0.4</c:v>
                </c:pt>
                <c:pt idx="4">
                  <c:v>0.36</c:v>
                </c:pt>
              </c:numCache>
            </c:numRef>
          </c:val>
          <c:smooth val="0"/>
          <c:extLst>
            <c:ext xmlns:c16="http://schemas.microsoft.com/office/drawing/2014/chart" uri="{C3380CC4-5D6E-409C-BE32-E72D297353CC}">
              <c16:uniqueId val="{00000001-BB6C-4EF2-8ACA-87A0FFEAB7E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49.54</c:v>
                </c:pt>
                <c:pt idx="1">
                  <c:v>50.23</c:v>
                </c:pt>
                <c:pt idx="2">
                  <c:v>48.85</c:v>
                </c:pt>
                <c:pt idx="3">
                  <c:v>48.59</c:v>
                </c:pt>
                <c:pt idx="4">
                  <c:v>49.43</c:v>
                </c:pt>
              </c:numCache>
            </c:numRef>
          </c:val>
          <c:extLst>
            <c:ext xmlns:c16="http://schemas.microsoft.com/office/drawing/2014/chart" uri="{C3380CC4-5D6E-409C-BE32-E72D297353CC}">
              <c16:uniqueId val="{00000000-C290-4772-8C0E-724E05F8176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50.24</c:v>
                </c:pt>
                <c:pt idx="1">
                  <c:v>50.29</c:v>
                </c:pt>
                <c:pt idx="2">
                  <c:v>49.64</c:v>
                </c:pt>
                <c:pt idx="3">
                  <c:v>49.38</c:v>
                </c:pt>
                <c:pt idx="4">
                  <c:v>50.09</c:v>
                </c:pt>
              </c:numCache>
            </c:numRef>
          </c:val>
          <c:smooth val="0"/>
          <c:extLst>
            <c:ext xmlns:c16="http://schemas.microsoft.com/office/drawing/2014/chart" uri="{C3380CC4-5D6E-409C-BE32-E72D297353CC}">
              <c16:uniqueId val="{00000001-C290-4772-8C0E-724E05F8176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86.19</c:v>
                </c:pt>
                <c:pt idx="1">
                  <c:v>84.6</c:v>
                </c:pt>
                <c:pt idx="2">
                  <c:v>85.89</c:v>
                </c:pt>
                <c:pt idx="3">
                  <c:v>89.32</c:v>
                </c:pt>
                <c:pt idx="4">
                  <c:v>88.83</c:v>
                </c:pt>
              </c:numCache>
            </c:numRef>
          </c:val>
          <c:extLst>
            <c:ext xmlns:c16="http://schemas.microsoft.com/office/drawing/2014/chart" uri="{C3380CC4-5D6E-409C-BE32-E72D297353CC}">
              <c16:uniqueId val="{00000000-1CD0-491E-8756-AC0FB502857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78.650000000000006</c:v>
                </c:pt>
                <c:pt idx="1">
                  <c:v>77.73</c:v>
                </c:pt>
                <c:pt idx="2">
                  <c:v>78.09</c:v>
                </c:pt>
                <c:pt idx="3">
                  <c:v>78.010000000000005</c:v>
                </c:pt>
                <c:pt idx="4">
                  <c:v>77.599999999999994</c:v>
                </c:pt>
              </c:numCache>
            </c:numRef>
          </c:val>
          <c:smooth val="0"/>
          <c:extLst>
            <c:ext xmlns:c16="http://schemas.microsoft.com/office/drawing/2014/chart" uri="{C3380CC4-5D6E-409C-BE32-E72D297353CC}">
              <c16:uniqueId val="{00000001-1CD0-491E-8756-AC0FB502857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99.88</c:v>
                </c:pt>
                <c:pt idx="1">
                  <c:v>102.15</c:v>
                </c:pt>
                <c:pt idx="2">
                  <c:v>103.16</c:v>
                </c:pt>
                <c:pt idx="3">
                  <c:v>106.95</c:v>
                </c:pt>
                <c:pt idx="4">
                  <c:v>85.95</c:v>
                </c:pt>
              </c:numCache>
            </c:numRef>
          </c:val>
          <c:extLst>
            <c:ext xmlns:c16="http://schemas.microsoft.com/office/drawing/2014/chart" uri="{C3380CC4-5D6E-409C-BE32-E72D297353CC}">
              <c16:uniqueId val="{00000000-B972-47C8-80BB-BE82CB03FC0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104.47</c:v>
                </c:pt>
                <c:pt idx="1">
                  <c:v>103.81</c:v>
                </c:pt>
                <c:pt idx="2">
                  <c:v>104.35</c:v>
                </c:pt>
                <c:pt idx="3">
                  <c:v>105.34</c:v>
                </c:pt>
                <c:pt idx="4">
                  <c:v>105.77</c:v>
                </c:pt>
              </c:numCache>
            </c:numRef>
          </c:val>
          <c:smooth val="0"/>
          <c:extLst>
            <c:ext xmlns:c16="http://schemas.microsoft.com/office/drawing/2014/chart" uri="{C3380CC4-5D6E-409C-BE32-E72D297353CC}">
              <c16:uniqueId val="{00000001-B972-47C8-80BB-BE82CB03FC0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24.26</c:v>
                </c:pt>
                <c:pt idx="1">
                  <c:v>26.73</c:v>
                </c:pt>
                <c:pt idx="2">
                  <c:v>29.01</c:v>
                </c:pt>
                <c:pt idx="3">
                  <c:v>31.59</c:v>
                </c:pt>
                <c:pt idx="4">
                  <c:v>34.15</c:v>
                </c:pt>
              </c:numCache>
            </c:numRef>
          </c:val>
          <c:extLst>
            <c:ext xmlns:c16="http://schemas.microsoft.com/office/drawing/2014/chart" uri="{C3380CC4-5D6E-409C-BE32-E72D297353CC}">
              <c16:uniqueId val="{00000000-00C1-49FC-A0DC-050C7C30A0A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45.14</c:v>
                </c:pt>
                <c:pt idx="1">
                  <c:v>45.85</c:v>
                </c:pt>
                <c:pt idx="2">
                  <c:v>47.31</c:v>
                </c:pt>
                <c:pt idx="3">
                  <c:v>47.5</c:v>
                </c:pt>
                <c:pt idx="4">
                  <c:v>48.41</c:v>
                </c:pt>
              </c:numCache>
            </c:numRef>
          </c:val>
          <c:smooth val="0"/>
          <c:extLst>
            <c:ext xmlns:c16="http://schemas.microsoft.com/office/drawing/2014/chart" uri="{C3380CC4-5D6E-409C-BE32-E72D297353CC}">
              <c16:uniqueId val="{00000001-00C1-49FC-A0DC-050C7C30A0A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52-4EAA-8C8B-3F011380F7C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13.58</c:v>
                </c:pt>
                <c:pt idx="1">
                  <c:v>14.13</c:v>
                </c:pt>
                <c:pt idx="2">
                  <c:v>16.77</c:v>
                </c:pt>
                <c:pt idx="3">
                  <c:v>17.399999999999999</c:v>
                </c:pt>
                <c:pt idx="4">
                  <c:v>18.64</c:v>
                </c:pt>
              </c:numCache>
            </c:numRef>
          </c:val>
          <c:smooth val="0"/>
          <c:extLst>
            <c:ext xmlns:c16="http://schemas.microsoft.com/office/drawing/2014/chart" uri="{C3380CC4-5D6E-409C-BE32-E72D297353CC}">
              <c16:uniqueId val="{00000001-4552-4EAA-8C8B-3F011380F7C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formatCode="#,##0.00;&quot;△&quot;#,##0.00;&quot;-&quot;">
                  <c:v>5.89</c:v>
                </c:pt>
              </c:numCache>
            </c:numRef>
          </c:val>
          <c:extLst>
            <c:ext xmlns:c16="http://schemas.microsoft.com/office/drawing/2014/chart" uri="{C3380CC4-5D6E-409C-BE32-E72D297353CC}">
              <c16:uniqueId val="{00000000-46F5-42EC-AA84-A408EF5844E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16.399999999999999</c:v>
                </c:pt>
                <c:pt idx="1">
                  <c:v>25.66</c:v>
                </c:pt>
                <c:pt idx="2">
                  <c:v>21.69</c:v>
                </c:pt>
                <c:pt idx="3">
                  <c:v>24.04</c:v>
                </c:pt>
                <c:pt idx="4">
                  <c:v>28.03</c:v>
                </c:pt>
              </c:numCache>
            </c:numRef>
          </c:val>
          <c:smooth val="0"/>
          <c:extLst>
            <c:ext xmlns:c16="http://schemas.microsoft.com/office/drawing/2014/chart" uri="{C3380CC4-5D6E-409C-BE32-E72D297353CC}">
              <c16:uniqueId val="{00000001-46F5-42EC-AA84-A408EF5844E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210.81</c:v>
                </c:pt>
                <c:pt idx="1">
                  <c:v>212.71</c:v>
                </c:pt>
                <c:pt idx="2">
                  <c:v>206.88</c:v>
                </c:pt>
                <c:pt idx="3">
                  <c:v>275.26</c:v>
                </c:pt>
                <c:pt idx="4">
                  <c:v>227.33</c:v>
                </c:pt>
              </c:numCache>
            </c:numRef>
          </c:val>
          <c:extLst>
            <c:ext xmlns:c16="http://schemas.microsoft.com/office/drawing/2014/chart" uri="{C3380CC4-5D6E-409C-BE32-E72D297353CC}">
              <c16:uniqueId val="{00000000-404A-4766-B91C-BDEAE451644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293.23</c:v>
                </c:pt>
                <c:pt idx="1">
                  <c:v>300.14</c:v>
                </c:pt>
                <c:pt idx="2">
                  <c:v>301.04000000000002</c:v>
                </c:pt>
                <c:pt idx="3">
                  <c:v>305.08</c:v>
                </c:pt>
                <c:pt idx="4">
                  <c:v>305.33999999999997</c:v>
                </c:pt>
              </c:numCache>
            </c:numRef>
          </c:val>
          <c:smooth val="0"/>
          <c:extLst>
            <c:ext xmlns:c16="http://schemas.microsoft.com/office/drawing/2014/chart" uri="{C3380CC4-5D6E-409C-BE32-E72D297353CC}">
              <c16:uniqueId val="{00000001-404A-4766-B91C-BDEAE451644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2059.8200000000002</c:v>
                </c:pt>
                <c:pt idx="1">
                  <c:v>2012.07</c:v>
                </c:pt>
                <c:pt idx="2">
                  <c:v>2148.52</c:v>
                </c:pt>
                <c:pt idx="3">
                  <c:v>1775.58</c:v>
                </c:pt>
                <c:pt idx="4">
                  <c:v>1703.7</c:v>
                </c:pt>
              </c:numCache>
            </c:numRef>
          </c:val>
          <c:extLst>
            <c:ext xmlns:c16="http://schemas.microsoft.com/office/drawing/2014/chart" uri="{C3380CC4-5D6E-409C-BE32-E72D297353CC}">
              <c16:uniqueId val="{00000000-CB50-4AC5-BACD-2508461D654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542.29999999999995</c:v>
                </c:pt>
                <c:pt idx="1">
                  <c:v>566.65</c:v>
                </c:pt>
                <c:pt idx="2">
                  <c:v>551.62</c:v>
                </c:pt>
                <c:pt idx="3">
                  <c:v>585.59</c:v>
                </c:pt>
                <c:pt idx="4">
                  <c:v>561.34</c:v>
                </c:pt>
              </c:numCache>
            </c:numRef>
          </c:val>
          <c:smooth val="0"/>
          <c:extLst>
            <c:ext xmlns:c16="http://schemas.microsoft.com/office/drawing/2014/chart" uri="{C3380CC4-5D6E-409C-BE32-E72D297353CC}">
              <c16:uniqueId val="{00000001-CB50-4AC5-BACD-2508461D654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53.2</c:v>
                </c:pt>
                <c:pt idx="1">
                  <c:v>53.36</c:v>
                </c:pt>
                <c:pt idx="2">
                  <c:v>40.26</c:v>
                </c:pt>
                <c:pt idx="3">
                  <c:v>43.61</c:v>
                </c:pt>
                <c:pt idx="4">
                  <c:v>43.87</c:v>
                </c:pt>
              </c:numCache>
            </c:numRef>
          </c:val>
          <c:extLst>
            <c:ext xmlns:c16="http://schemas.microsoft.com/office/drawing/2014/chart" uri="{C3380CC4-5D6E-409C-BE32-E72D297353CC}">
              <c16:uniqueId val="{00000000-CFF9-4367-B041-9A7A2C55586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87.51</c:v>
                </c:pt>
                <c:pt idx="1">
                  <c:v>84.77</c:v>
                </c:pt>
                <c:pt idx="2">
                  <c:v>87.11</c:v>
                </c:pt>
                <c:pt idx="3">
                  <c:v>82.78</c:v>
                </c:pt>
                <c:pt idx="4">
                  <c:v>84.82</c:v>
                </c:pt>
              </c:numCache>
            </c:numRef>
          </c:val>
          <c:smooth val="0"/>
          <c:extLst>
            <c:ext xmlns:c16="http://schemas.microsoft.com/office/drawing/2014/chart" uri="{C3380CC4-5D6E-409C-BE32-E72D297353CC}">
              <c16:uniqueId val="{00000001-CFF9-4367-B041-9A7A2C55586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411.23</c:v>
                </c:pt>
                <c:pt idx="1">
                  <c:v>412.89</c:v>
                </c:pt>
                <c:pt idx="2">
                  <c:v>505.51</c:v>
                </c:pt>
                <c:pt idx="3">
                  <c:v>519.29999999999995</c:v>
                </c:pt>
                <c:pt idx="4">
                  <c:v>502.2</c:v>
                </c:pt>
              </c:numCache>
            </c:numRef>
          </c:val>
          <c:extLst>
            <c:ext xmlns:c16="http://schemas.microsoft.com/office/drawing/2014/chart" uri="{C3380CC4-5D6E-409C-BE32-E72D297353CC}">
              <c16:uniqueId val="{00000000-7EA0-400C-AA01-491C3CB0188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218.42</c:v>
                </c:pt>
                <c:pt idx="1">
                  <c:v>227.27</c:v>
                </c:pt>
                <c:pt idx="2">
                  <c:v>223.98</c:v>
                </c:pt>
                <c:pt idx="3">
                  <c:v>225.09</c:v>
                </c:pt>
                <c:pt idx="4">
                  <c:v>224.82</c:v>
                </c:pt>
              </c:numCache>
            </c:numRef>
          </c:val>
          <c:smooth val="0"/>
          <c:extLst>
            <c:ext xmlns:c16="http://schemas.microsoft.com/office/drawing/2014/chart" uri="{C3380CC4-5D6E-409C-BE32-E72D297353CC}">
              <c16:uniqueId val="{00000001-7EA0-400C-AA01-491C3CB0188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45"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福岡県　みやこ町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18764</v>
      </c>
      <c r="AM8" s="45"/>
      <c r="AN8" s="45"/>
      <c r="AO8" s="45"/>
      <c r="AP8" s="45"/>
      <c r="AQ8" s="45"/>
      <c r="AR8" s="45"/>
      <c r="AS8" s="45"/>
      <c r="AT8" s="46">
        <f>データ!$S$6</f>
        <v>151.34</v>
      </c>
      <c r="AU8" s="47"/>
      <c r="AV8" s="47"/>
      <c r="AW8" s="47"/>
      <c r="AX8" s="47"/>
      <c r="AY8" s="47"/>
      <c r="AZ8" s="47"/>
      <c r="BA8" s="47"/>
      <c r="BB8" s="48">
        <f>データ!$T$6</f>
        <v>123.99</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53.45</v>
      </c>
      <c r="J10" s="47"/>
      <c r="K10" s="47"/>
      <c r="L10" s="47"/>
      <c r="M10" s="47"/>
      <c r="N10" s="47"/>
      <c r="O10" s="81"/>
      <c r="P10" s="48">
        <f>データ!$P$6</f>
        <v>38.299999999999997</v>
      </c>
      <c r="Q10" s="48"/>
      <c r="R10" s="48"/>
      <c r="S10" s="48"/>
      <c r="T10" s="48"/>
      <c r="U10" s="48"/>
      <c r="V10" s="48"/>
      <c r="W10" s="45">
        <f>データ!$Q$6</f>
        <v>4450</v>
      </c>
      <c r="X10" s="45"/>
      <c r="Y10" s="45"/>
      <c r="Z10" s="45"/>
      <c r="AA10" s="45"/>
      <c r="AB10" s="45"/>
      <c r="AC10" s="45"/>
      <c r="AD10" s="2"/>
      <c r="AE10" s="2"/>
      <c r="AF10" s="2"/>
      <c r="AG10" s="2"/>
      <c r="AH10" s="2"/>
      <c r="AI10" s="2"/>
      <c r="AJ10" s="2"/>
      <c r="AK10" s="2"/>
      <c r="AL10" s="45">
        <f>データ!$U$6</f>
        <v>7134</v>
      </c>
      <c r="AM10" s="45"/>
      <c r="AN10" s="45"/>
      <c r="AO10" s="45"/>
      <c r="AP10" s="45"/>
      <c r="AQ10" s="45"/>
      <c r="AR10" s="45"/>
      <c r="AS10" s="45"/>
      <c r="AT10" s="46">
        <f>データ!$V$6</f>
        <v>3.88</v>
      </c>
      <c r="AU10" s="47"/>
      <c r="AV10" s="47"/>
      <c r="AW10" s="47"/>
      <c r="AX10" s="47"/>
      <c r="AY10" s="47"/>
      <c r="AZ10" s="47"/>
      <c r="BA10" s="47"/>
      <c r="BB10" s="48">
        <f>データ!$W$6</f>
        <v>1838.66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111</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82"/>
      <c r="BN47" s="82"/>
      <c r="BO47" s="82"/>
      <c r="BP47" s="82"/>
      <c r="BQ47" s="82"/>
      <c r="BR47" s="82"/>
      <c r="BS47" s="82"/>
      <c r="BT47" s="82"/>
      <c r="BU47" s="82"/>
      <c r="BV47" s="82"/>
      <c r="BW47" s="82"/>
      <c r="BX47" s="82"/>
      <c r="BY47" s="82"/>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82"/>
      <c r="BN48" s="82"/>
      <c r="BO48" s="82"/>
      <c r="BP48" s="82"/>
      <c r="BQ48" s="82"/>
      <c r="BR48" s="82"/>
      <c r="BS48" s="82"/>
      <c r="BT48" s="82"/>
      <c r="BU48" s="82"/>
      <c r="BV48" s="82"/>
      <c r="BW48" s="82"/>
      <c r="BX48" s="82"/>
      <c r="BY48" s="82"/>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82"/>
      <c r="BN49" s="82"/>
      <c r="BO49" s="82"/>
      <c r="BP49" s="82"/>
      <c r="BQ49" s="82"/>
      <c r="BR49" s="82"/>
      <c r="BS49" s="82"/>
      <c r="BT49" s="82"/>
      <c r="BU49" s="82"/>
      <c r="BV49" s="82"/>
      <c r="BW49" s="82"/>
      <c r="BX49" s="82"/>
      <c r="BY49" s="82"/>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82"/>
      <c r="BN50" s="82"/>
      <c r="BO50" s="82"/>
      <c r="BP50" s="82"/>
      <c r="BQ50" s="82"/>
      <c r="BR50" s="82"/>
      <c r="BS50" s="82"/>
      <c r="BT50" s="82"/>
      <c r="BU50" s="82"/>
      <c r="BV50" s="82"/>
      <c r="BW50" s="82"/>
      <c r="BX50" s="82"/>
      <c r="BY50" s="82"/>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82"/>
      <c r="BN51" s="82"/>
      <c r="BO51" s="82"/>
      <c r="BP51" s="82"/>
      <c r="BQ51" s="82"/>
      <c r="BR51" s="82"/>
      <c r="BS51" s="82"/>
      <c r="BT51" s="82"/>
      <c r="BU51" s="82"/>
      <c r="BV51" s="82"/>
      <c r="BW51" s="82"/>
      <c r="BX51" s="82"/>
      <c r="BY51" s="82"/>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82"/>
      <c r="BN52" s="82"/>
      <c r="BO52" s="82"/>
      <c r="BP52" s="82"/>
      <c r="BQ52" s="82"/>
      <c r="BR52" s="82"/>
      <c r="BS52" s="82"/>
      <c r="BT52" s="82"/>
      <c r="BU52" s="82"/>
      <c r="BV52" s="82"/>
      <c r="BW52" s="82"/>
      <c r="BX52" s="82"/>
      <c r="BY52" s="82"/>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82"/>
      <c r="BN53" s="82"/>
      <c r="BO53" s="82"/>
      <c r="BP53" s="82"/>
      <c r="BQ53" s="82"/>
      <c r="BR53" s="82"/>
      <c r="BS53" s="82"/>
      <c r="BT53" s="82"/>
      <c r="BU53" s="82"/>
      <c r="BV53" s="82"/>
      <c r="BW53" s="82"/>
      <c r="BX53" s="82"/>
      <c r="BY53" s="82"/>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82"/>
      <c r="BN54" s="82"/>
      <c r="BO54" s="82"/>
      <c r="BP54" s="82"/>
      <c r="BQ54" s="82"/>
      <c r="BR54" s="82"/>
      <c r="BS54" s="82"/>
      <c r="BT54" s="82"/>
      <c r="BU54" s="82"/>
      <c r="BV54" s="82"/>
      <c r="BW54" s="82"/>
      <c r="BX54" s="82"/>
      <c r="BY54" s="82"/>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82"/>
      <c r="BN55" s="82"/>
      <c r="BO55" s="82"/>
      <c r="BP55" s="82"/>
      <c r="BQ55" s="82"/>
      <c r="BR55" s="82"/>
      <c r="BS55" s="82"/>
      <c r="BT55" s="82"/>
      <c r="BU55" s="82"/>
      <c r="BV55" s="82"/>
      <c r="BW55" s="82"/>
      <c r="BX55" s="82"/>
      <c r="BY55" s="82"/>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82"/>
      <c r="BN56" s="82"/>
      <c r="BO56" s="82"/>
      <c r="BP56" s="82"/>
      <c r="BQ56" s="82"/>
      <c r="BR56" s="82"/>
      <c r="BS56" s="82"/>
      <c r="BT56" s="82"/>
      <c r="BU56" s="82"/>
      <c r="BV56" s="82"/>
      <c r="BW56" s="82"/>
      <c r="BX56" s="82"/>
      <c r="BY56" s="82"/>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82"/>
      <c r="BN57" s="82"/>
      <c r="BO57" s="82"/>
      <c r="BP57" s="82"/>
      <c r="BQ57" s="82"/>
      <c r="BR57" s="82"/>
      <c r="BS57" s="82"/>
      <c r="BT57" s="82"/>
      <c r="BU57" s="82"/>
      <c r="BV57" s="82"/>
      <c r="BW57" s="82"/>
      <c r="BX57" s="82"/>
      <c r="BY57" s="82"/>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82"/>
      <c r="BN58" s="82"/>
      <c r="BO58" s="82"/>
      <c r="BP58" s="82"/>
      <c r="BQ58" s="82"/>
      <c r="BR58" s="82"/>
      <c r="BS58" s="82"/>
      <c r="BT58" s="82"/>
      <c r="BU58" s="82"/>
      <c r="BV58" s="82"/>
      <c r="BW58" s="82"/>
      <c r="BX58" s="82"/>
      <c r="BY58" s="82"/>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82"/>
      <c r="BN59" s="82"/>
      <c r="BO59" s="82"/>
      <c r="BP59" s="82"/>
      <c r="BQ59" s="82"/>
      <c r="BR59" s="82"/>
      <c r="BS59" s="82"/>
      <c r="BT59" s="82"/>
      <c r="BU59" s="82"/>
      <c r="BV59" s="82"/>
      <c r="BW59" s="82"/>
      <c r="BX59" s="82"/>
      <c r="BY59" s="82"/>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82"/>
      <c r="BN60" s="82"/>
      <c r="BO60" s="82"/>
      <c r="BP60" s="82"/>
      <c r="BQ60" s="82"/>
      <c r="BR60" s="82"/>
      <c r="BS60" s="82"/>
      <c r="BT60" s="82"/>
      <c r="BU60" s="82"/>
      <c r="BV60" s="82"/>
      <c r="BW60" s="82"/>
      <c r="BX60" s="82"/>
      <c r="BY60" s="82"/>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82"/>
      <c r="BN61" s="82"/>
      <c r="BO61" s="82"/>
      <c r="BP61" s="82"/>
      <c r="BQ61" s="82"/>
      <c r="BR61" s="82"/>
      <c r="BS61" s="82"/>
      <c r="BT61" s="82"/>
      <c r="BU61" s="82"/>
      <c r="BV61" s="82"/>
      <c r="BW61" s="82"/>
      <c r="BX61" s="82"/>
      <c r="BY61" s="82"/>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82"/>
      <c r="BN62" s="82"/>
      <c r="BO62" s="82"/>
      <c r="BP62" s="82"/>
      <c r="BQ62" s="82"/>
      <c r="BR62" s="82"/>
      <c r="BS62" s="82"/>
      <c r="BT62" s="82"/>
      <c r="BU62" s="82"/>
      <c r="BV62" s="82"/>
      <c r="BW62" s="82"/>
      <c r="BX62" s="82"/>
      <c r="BY62" s="82"/>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82"/>
      <c r="BN63" s="82"/>
      <c r="BO63" s="82"/>
      <c r="BP63" s="82"/>
      <c r="BQ63" s="82"/>
      <c r="BR63" s="82"/>
      <c r="BS63" s="82"/>
      <c r="BT63" s="82"/>
      <c r="BU63" s="82"/>
      <c r="BV63" s="82"/>
      <c r="BW63" s="82"/>
      <c r="BX63" s="82"/>
      <c r="BY63" s="82"/>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110</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LX+SE5FAdsTaYRB7BSUhjbjg26KadMVgw3m/hJL/sl+E0UUwXP5mOCJeXLXwUsAUFNZ+A95CojpMnWKcWjgR4g==" saltValue="qLQ3irZdGKptuxTKYq5DL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4" t="s">
        <v>50</v>
      </c>
      <c r="I3" s="85"/>
      <c r="J3" s="85"/>
      <c r="K3" s="85"/>
      <c r="L3" s="85"/>
      <c r="M3" s="85"/>
      <c r="N3" s="85"/>
      <c r="O3" s="85"/>
      <c r="P3" s="85"/>
      <c r="Q3" s="85"/>
      <c r="R3" s="85"/>
      <c r="S3" s="85"/>
      <c r="T3" s="85"/>
      <c r="U3" s="85"/>
      <c r="V3" s="85"/>
      <c r="W3" s="86"/>
      <c r="X3" s="90" t="s">
        <v>51</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52</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53</v>
      </c>
      <c r="B4" s="17"/>
      <c r="C4" s="17"/>
      <c r="D4" s="17"/>
      <c r="E4" s="17"/>
      <c r="F4" s="17"/>
      <c r="G4" s="17"/>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55</v>
      </c>
      <c r="AJ4" s="83"/>
      <c r="AK4" s="83"/>
      <c r="AL4" s="83"/>
      <c r="AM4" s="83"/>
      <c r="AN4" s="83"/>
      <c r="AO4" s="83"/>
      <c r="AP4" s="83"/>
      <c r="AQ4" s="83"/>
      <c r="AR4" s="83"/>
      <c r="AS4" s="83"/>
      <c r="AT4" s="83" t="s">
        <v>56</v>
      </c>
      <c r="AU4" s="83"/>
      <c r="AV4" s="83"/>
      <c r="AW4" s="83"/>
      <c r="AX4" s="83"/>
      <c r="AY4" s="83"/>
      <c r="AZ4" s="83"/>
      <c r="BA4" s="83"/>
      <c r="BB4" s="83"/>
      <c r="BC4" s="83"/>
      <c r="BD4" s="83"/>
      <c r="BE4" s="83" t="s">
        <v>57</v>
      </c>
      <c r="BF4" s="83"/>
      <c r="BG4" s="83"/>
      <c r="BH4" s="83"/>
      <c r="BI4" s="83"/>
      <c r="BJ4" s="83"/>
      <c r="BK4" s="83"/>
      <c r="BL4" s="83"/>
      <c r="BM4" s="83"/>
      <c r="BN4" s="83"/>
      <c r="BO4" s="83"/>
      <c r="BP4" s="83" t="s">
        <v>58</v>
      </c>
      <c r="BQ4" s="83"/>
      <c r="BR4" s="83"/>
      <c r="BS4" s="83"/>
      <c r="BT4" s="83"/>
      <c r="BU4" s="83"/>
      <c r="BV4" s="83"/>
      <c r="BW4" s="83"/>
      <c r="BX4" s="83"/>
      <c r="BY4" s="83"/>
      <c r="BZ4" s="83"/>
      <c r="CA4" s="83" t="s">
        <v>59</v>
      </c>
      <c r="CB4" s="83"/>
      <c r="CC4" s="83"/>
      <c r="CD4" s="83"/>
      <c r="CE4" s="83"/>
      <c r="CF4" s="83"/>
      <c r="CG4" s="83"/>
      <c r="CH4" s="83"/>
      <c r="CI4" s="83"/>
      <c r="CJ4" s="83"/>
      <c r="CK4" s="83"/>
      <c r="CL4" s="83" t="s">
        <v>60</v>
      </c>
      <c r="CM4" s="83"/>
      <c r="CN4" s="83"/>
      <c r="CO4" s="83"/>
      <c r="CP4" s="83"/>
      <c r="CQ4" s="83"/>
      <c r="CR4" s="83"/>
      <c r="CS4" s="83"/>
      <c r="CT4" s="83"/>
      <c r="CU4" s="83"/>
      <c r="CV4" s="83"/>
      <c r="CW4" s="83" t="s">
        <v>61</v>
      </c>
      <c r="CX4" s="83"/>
      <c r="CY4" s="83"/>
      <c r="CZ4" s="83"/>
      <c r="DA4" s="83"/>
      <c r="DB4" s="83"/>
      <c r="DC4" s="83"/>
      <c r="DD4" s="83"/>
      <c r="DE4" s="83"/>
      <c r="DF4" s="83"/>
      <c r="DG4" s="83"/>
      <c r="DH4" s="83" t="s">
        <v>62</v>
      </c>
      <c r="DI4" s="83"/>
      <c r="DJ4" s="83"/>
      <c r="DK4" s="83"/>
      <c r="DL4" s="83"/>
      <c r="DM4" s="83"/>
      <c r="DN4" s="83"/>
      <c r="DO4" s="83"/>
      <c r="DP4" s="83"/>
      <c r="DQ4" s="83"/>
      <c r="DR4" s="83"/>
      <c r="DS4" s="83" t="s">
        <v>63</v>
      </c>
      <c r="DT4" s="83"/>
      <c r="DU4" s="83"/>
      <c r="DV4" s="83"/>
      <c r="DW4" s="83"/>
      <c r="DX4" s="83"/>
      <c r="DY4" s="83"/>
      <c r="DZ4" s="83"/>
      <c r="EA4" s="83"/>
      <c r="EB4" s="83"/>
      <c r="EC4" s="83"/>
      <c r="ED4" s="83" t="s">
        <v>64</v>
      </c>
      <c r="EE4" s="83"/>
      <c r="EF4" s="83"/>
      <c r="EG4" s="83"/>
      <c r="EH4" s="83"/>
      <c r="EI4" s="83"/>
      <c r="EJ4" s="83"/>
      <c r="EK4" s="83"/>
      <c r="EL4" s="83"/>
      <c r="EM4" s="83"/>
      <c r="EN4" s="83"/>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406252</v>
      </c>
      <c r="D6" s="20">
        <f t="shared" si="3"/>
        <v>46</v>
      </c>
      <c r="E6" s="20">
        <f t="shared" si="3"/>
        <v>1</v>
      </c>
      <c r="F6" s="20">
        <f t="shared" si="3"/>
        <v>0</v>
      </c>
      <c r="G6" s="20">
        <f t="shared" si="3"/>
        <v>1</v>
      </c>
      <c r="H6" s="20" t="str">
        <f t="shared" si="3"/>
        <v>福岡県　みやこ町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53.45</v>
      </c>
      <c r="P6" s="21">
        <f t="shared" si="3"/>
        <v>38.299999999999997</v>
      </c>
      <c r="Q6" s="21">
        <f t="shared" si="3"/>
        <v>4450</v>
      </c>
      <c r="R6" s="21">
        <f t="shared" si="3"/>
        <v>18764</v>
      </c>
      <c r="S6" s="21">
        <f t="shared" si="3"/>
        <v>151.34</v>
      </c>
      <c r="T6" s="21">
        <f t="shared" si="3"/>
        <v>123.99</v>
      </c>
      <c r="U6" s="21">
        <f t="shared" si="3"/>
        <v>7134</v>
      </c>
      <c r="V6" s="21">
        <f t="shared" si="3"/>
        <v>3.88</v>
      </c>
      <c r="W6" s="21">
        <f t="shared" si="3"/>
        <v>1838.66</v>
      </c>
      <c r="X6" s="22">
        <f>IF(X7="",NA(),X7)</f>
        <v>99.88</v>
      </c>
      <c r="Y6" s="22">
        <f t="shared" ref="Y6:AG6" si="4">IF(Y7="",NA(),Y7)</f>
        <v>102.15</v>
      </c>
      <c r="Z6" s="22">
        <f t="shared" si="4"/>
        <v>103.16</v>
      </c>
      <c r="AA6" s="22">
        <f t="shared" si="4"/>
        <v>106.95</v>
      </c>
      <c r="AB6" s="22">
        <f t="shared" si="4"/>
        <v>85.95</v>
      </c>
      <c r="AC6" s="22">
        <f t="shared" si="4"/>
        <v>104.47</v>
      </c>
      <c r="AD6" s="22">
        <f t="shared" si="4"/>
        <v>103.81</v>
      </c>
      <c r="AE6" s="22">
        <f t="shared" si="4"/>
        <v>104.35</v>
      </c>
      <c r="AF6" s="22">
        <f t="shared" si="4"/>
        <v>105.34</v>
      </c>
      <c r="AG6" s="22">
        <f t="shared" si="4"/>
        <v>105.77</v>
      </c>
      <c r="AH6" s="21" t="str">
        <f>IF(AH7="","",IF(AH7="-","【-】","【"&amp;SUBSTITUTE(TEXT(AH7,"#,##0.00"),"-","△")&amp;"】"))</f>
        <v>【111.39】</v>
      </c>
      <c r="AI6" s="21">
        <f>IF(AI7="",NA(),AI7)</f>
        <v>0</v>
      </c>
      <c r="AJ6" s="21">
        <f t="shared" ref="AJ6:AR6" si="5">IF(AJ7="",NA(),AJ7)</f>
        <v>0</v>
      </c>
      <c r="AK6" s="21">
        <f t="shared" si="5"/>
        <v>0</v>
      </c>
      <c r="AL6" s="21">
        <f t="shared" si="5"/>
        <v>0</v>
      </c>
      <c r="AM6" s="22">
        <f t="shared" si="5"/>
        <v>5.89</v>
      </c>
      <c r="AN6" s="22">
        <f t="shared" si="5"/>
        <v>16.399999999999999</v>
      </c>
      <c r="AO6" s="22">
        <f t="shared" si="5"/>
        <v>25.66</v>
      </c>
      <c r="AP6" s="22">
        <f t="shared" si="5"/>
        <v>21.69</v>
      </c>
      <c r="AQ6" s="22">
        <f t="shared" si="5"/>
        <v>24.04</v>
      </c>
      <c r="AR6" s="22">
        <f t="shared" si="5"/>
        <v>28.03</v>
      </c>
      <c r="AS6" s="21" t="str">
        <f>IF(AS7="","",IF(AS7="-","【-】","【"&amp;SUBSTITUTE(TEXT(AS7,"#,##0.00"),"-","△")&amp;"】"))</f>
        <v>【1.30】</v>
      </c>
      <c r="AT6" s="22">
        <f>IF(AT7="",NA(),AT7)</f>
        <v>210.81</v>
      </c>
      <c r="AU6" s="22">
        <f t="shared" ref="AU6:BC6" si="6">IF(AU7="",NA(),AU7)</f>
        <v>212.71</v>
      </c>
      <c r="AV6" s="22">
        <f t="shared" si="6"/>
        <v>206.88</v>
      </c>
      <c r="AW6" s="22">
        <f t="shared" si="6"/>
        <v>275.26</v>
      </c>
      <c r="AX6" s="22">
        <f t="shared" si="6"/>
        <v>227.33</v>
      </c>
      <c r="AY6" s="22">
        <f t="shared" si="6"/>
        <v>293.23</v>
      </c>
      <c r="AZ6" s="22">
        <f t="shared" si="6"/>
        <v>300.14</v>
      </c>
      <c r="BA6" s="22">
        <f t="shared" si="6"/>
        <v>301.04000000000002</v>
      </c>
      <c r="BB6" s="22">
        <f t="shared" si="6"/>
        <v>305.08</v>
      </c>
      <c r="BC6" s="22">
        <f t="shared" si="6"/>
        <v>305.33999999999997</v>
      </c>
      <c r="BD6" s="21" t="str">
        <f>IF(BD7="","",IF(BD7="-","【-】","【"&amp;SUBSTITUTE(TEXT(BD7,"#,##0.00"),"-","△")&amp;"】"))</f>
        <v>【261.51】</v>
      </c>
      <c r="BE6" s="22">
        <f>IF(BE7="",NA(),BE7)</f>
        <v>2059.8200000000002</v>
      </c>
      <c r="BF6" s="22">
        <f t="shared" ref="BF6:BN6" si="7">IF(BF7="",NA(),BF7)</f>
        <v>2012.07</v>
      </c>
      <c r="BG6" s="22">
        <f t="shared" si="7"/>
        <v>2148.52</v>
      </c>
      <c r="BH6" s="22">
        <f t="shared" si="7"/>
        <v>1775.58</v>
      </c>
      <c r="BI6" s="22">
        <f t="shared" si="7"/>
        <v>1703.7</v>
      </c>
      <c r="BJ6" s="22">
        <f t="shared" si="7"/>
        <v>542.29999999999995</v>
      </c>
      <c r="BK6" s="22">
        <f t="shared" si="7"/>
        <v>566.65</v>
      </c>
      <c r="BL6" s="22">
        <f t="shared" si="7"/>
        <v>551.62</v>
      </c>
      <c r="BM6" s="22">
        <f t="shared" si="7"/>
        <v>585.59</v>
      </c>
      <c r="BN6" s="22">
        <f t="shared" si="7"/>
        <v>561.34</v>
      </c>
      <c r="BO6" s="21" t="str">
        <f>IF(BO7="","",IF(BO7="-","【-】","【"&amp;SUBSTITUTE(TEXT(BO7,"#,##0.00"),"-","△")&amp;"】"))</f>
        <v>【265.16】</v>
      </c>
      <c r="BP6" s="22">
        <f>IF(BP7="",NA(),BP7)</f>
        <v>53.2</v>
      </c>
      <c r="BQ6" s="22">
        <f t="shared" ref="BQ6:BY6" si="8">IF(BQ7="",NA(),BQ7)</f>
        <v>53.36</v>
      </c>
      <c r="BR6" s="22">
        <f t="shared" si="8"/>
        <v>40.26</v>
      </c>
      <c r="BS6" s="22">
        <f t="shared" si="8"/>
        <v>43.61</v>
      </c>
      <c r="BT6" s="22">
        <f t="shared" si="8"/>
        <v>43.87</v>
      </c>
      <c r="BU6" s="22">
        <f t="shared" si="8"/>
        <v>87.51</v>
      </c>
      <c r="BV6" s="22">
        <f t="shared" si="8"/>
        <v>84.77</v>
      </c>
      <c r="BW6" s="22">
        <f t="shared" si="8"/>
        <v>87.11</v>
      </c>
      <c r="BX6" s="22">
        <f t="shared" si="8"/>
        <v>82.78</v>
      </c>
      <c r="BY6" s="22">
        <f t="shared" si="8"/>
        <v>84.82</v>
      </c>
      <c r="BZ6" s="21" t="str">
        <f>IF(BZ7="","",IF(BZ7="-","【-】","【"&amp;SUBSTITUTE(TEXT(BZ7,"#,##0.00"),"-","△")&amp;"】"))</f>
        <v>【102.35】</v>
      </c>
      <c r="CA6" s="22">
        <f>IF(CA7="",NA(),CA7)</f>
        <v>411.23</v>
      </c>
      <c r="CB6" s="22">
        <f t="shared" ref="CB6:CJ6" si="9">IF(CB7="",NA(),CB7)</f>
        <v>412.89</v>
      </c>
      <c r="CC6" s="22">
        <f t="shared" si="9"/>
        <v>505.51</v>
      </c>
      <c r="CD6" s="22">
        <f t="shared" si="9"/>
        <v>519.29999999999995</v>
      </c>
      <c r="CE6" s="22">
        <f t="shared" si="9"/>
        <v>502.2</v>
      </c>
      <c r="CF6" s="22">
        <f t="shared" si="9"/>
        <v>218.42</v>
      </c>
      <c r="CG6" s="22">
        <f t="shared" si="9"/>
        <v>227.27</v>
      </c>
      <c r="CH6" s="22">
        <f t="shared" si="9"/>
        <v>223.98</v>
      </c>
      <c r="CI6" s="22">
        <f t="shared" si="9"/>
        <v>225.09</v>
      </c>
      <c r="CJ6" s="22">
        <f t="shared" si="9"/>
        <v>224.82</v>
      </c>
      <c r="CK6" s="21" t="str">
        <f>IF(CK7="","",IF(CK7="-","【-】","【"&amp;SUBSTITUTE(TEXT(CK7,"#,##0.00"),"-","△")&amp;"】"))</f>
        <v>【167.74】</v>
      </c>
      <c r="CL6" s="22">
        <f>IF(CL7="",NA(),CL7)</f>
        <v>49.54</v>
      </c>
      <c r="CM6" s="22">
        <f t="shared" ref="CM6:CU6" si="10">IF(CM7="",NA(),CM7)</f>
        <v>50.23</v>
      </c>
      <c r="CN6" s="22">
        <f t="shared" si="10"/>
        <v>48.85</v>
      </c>
      <c r="CO6" s="22">
        <f t="shared" si="10"/>
        <v>48.59</v>
      </c>
      <c r="CP6" s="22">
        <f t="shared" si="10"/>
        <v>49.43</v>
      </c>
      <c r="CQ6" s="22">
        <f t="shared" si="10"/>
        <v>50.24</v>
      </c>
      <c r="CR6" s="22">
        <f t="shared" si="10"/>
        <v>50.29</v>
      </c>
      <c r="CS6" s="22">
        <f t="shared" si="10"/>
        <v>49.64</v>
      </c>
      <c r="CT6" s="22">
        <f t="shared" si="10"/>
        <v>49.38</v>
      </c>
      <c r="CU6" s="22">
        <f t="shared" si="10"/>
        <v>50.09</v>
      </c>
      <c r="CV6" s="21" t="str">
        <f>IF(CV7="","",IF(CV7="-","【-】","【"&amp;SUBSTITUTE(TEXT(CV7,"#,##0.00"),"-","△")&amp;"】"))</f>
        <v>【60.29】</v>
      </c>
      <c r="CW6" s="22">
        <f>IF(CW7="",NA(),CW7)</f>
        <v>86.19</v>
      </c>
      <c r="CX6" s="22">
        <f t="shared" ref="CX6:DF6" si="11">IF(CX7="",NA(),CX7)</f>
        <v>84.6</v>
      </c>
      <c r="CY6" s="22">
        <f t="shared" si="11"/>
        <v>85.89</v>
      </c>
      <c r="CZ6" s="22">
        <f t="shared" si="11"/>
        <v>89.32</v>
      </c>
      <c r="DA6" s="22">
        <f t="shared" si="11"/>
        <v>88.83</v>
      </c>
      <c r="DB6" s="22">
        <f t="shared" si="11"/>
        <v>78.650000000000006</v>
      </c>
      <c r="DC6" s="22">
        <f t="shared" si="11"/>
        <v>77.73</v>
      </c>
      <c r="DD6" s="22">
        <f t="shared" si="11"/>
        <v>78.09</v>
      </c>
      <c r="DE6" s="22">
        <f t="shared" si="11"/>
        <v>78.010000000000005</v>
      </c>
      <c r="DF6" s="22">
        <f t="shared" si="11"/>
        <v>77.599999999999994</v>
      </c>
      <c r="DG6" s="21" t="str">
        <f>IF(DG7="","",IF(DG7="-","【-】","【"&amp;SUBSTITUTE(TEXT(DG7,"#,##0.00"),"-","△")&amp;"】"))</f>
        <v>【90.12】</v>
      </c>
      <c r="DH6" s="22">
        <f>IF(DH7="",NA(),DH7)</f>
        <v>24.26</v>
      </c>
      <c r="DI6" s="22">
        <f t="shared" ref="DI6:DQ6" si="12">IF(DI7="",NA(),DI7)</f>
        <v>26.73</v>
      </c>
      <c r="DJ6" s="22">
        <f t="shared" si="12"/>
        <v>29.01</v>
      </c>
      <c r="DK6" s="22">
        <f t="shared" si="12"/>
        <v>31.59</v>
      </c>
      <c r="DL6" s="22">
        <f t="shared" si="12"/>
        <v>34.15</v>
      </c>
      <c r="DM6" s="22">
        <f t="shared" si="12"/>
        <v>45.14</v>
      </c>
      <c r="DN6" s="22">
        <f t="shared" si="12"/>
        <v>45.85</v>
      </c>
      <c r="DO6" s="22">
        <f t="shared" si="12"/>
        <v>47.31</v>
      </c>
      <c r="DP6" s="22">
        <f t="shared" si="12"/>
        <v>47.5</v>
      </c>
      <c r="DQ6" s="22">
        <f t="shared" si="12"/>
        <v>48.41</v>
      </c>
      <c r="DR6" s="21" t="str">
        <f>IF(DR7="","",IF(DR7="-","【-】","【"&amp;SUBSTITUTE(TEXT(DR7,"#,##0.00"),"-","△")&amp;"】"))</f>
        <v>【50.88】</v>
      </c>
      <c r="DS6" s="21">
        <f>IF(DS7="",NA(),DS7)</f>
        <v>0</v>
      </c>
      <c r="DT6" s="21">
        <f t="shared" ref="DT6:EB6" si="13">IF(DT7="",NA(),DT7)</f>
        <v>0</v>
      </c>
      <c r="DU6" s="21">
        <f t="shared" si="13"/>
        <v>0</v>
      </c>
      <c r="DV6" s="21">
        <f t="shared" si="13"/>
        <v>0</v>
      </c>
      <c r="DW6" s="21">
        <f t="shared" si="13"/>
        <v>0</v>
      </c>
      <c r="DX6" s="22">
        <f t="shared" si="13"/>
        <v>13.58</v>
      </c>
      <c r="DY6" s="22">
        <f t="shared" si="13"/>
        <v>14.13</v>
      </c>
      <c r="DZ6" s="22">
        <f t="shared" si="13"/>
        <v>16.77</v>
      </c>
      <c r="EA6" s="22">
        <f t="shared" si="13"/>
        <v>17.399999999999999</v>
      </c>
      <c r="EB6" s="22">
        <f t="shared" si="13"/>
        <v>18.64</v>
      </c>
      <c r="EC6" s="21" t="str">
        <f>IF(EC7="","",IF(EC7="-","【-】","【"&amp;SUBSTITUTE(TEXT(EC7,"#,##0.00"),"-","△")&amp;"】"))</f>
        <v>【22.30】</v>
      </c>
      <c r="ED6" s="22">
        <f>IF(ED7="",NA(),ED7)</f>
        <v>0.36</v>
      </c>
      <c r="EE6" s="22">
        <f t="shared" ref="EE6:EM6" si="14">IF(EE7="",NA(),EE7)</f>
        <v>0.24</v>
      </c>
      <c r="EF6" s="21">
        <f t="shared" si="14"/>
        <v>0</v>
      </c>
      <c r="EG6" s="21">
        <f t="shared" si="14"/>
        <v>0</v>
      </c>
      <c r="EH6" s="21">
        <f t="shared" si="14"/>
        <v>0</v>
      </c>
      <c r="EI6" s="22">
        <f t="shared" si="14"/>
        <v>0.44</v>
      </c>
      <c r="EJ6" s="22">
        <f t="shared" si="14"/>
        <v>0.52</v>
      </c>
      <c r="EK6" s="22">
        <f t="shared" si="14"/>
        <v>0.47</v>
      </c>
      <c r="EL6" s="22">
        <f t="shared" si="14"/>
        <v>0.4</v>
      </c>
      <c r="EM6" s="22">
        <f t="shared" si="14"/>
        <v>0.36</v>
      </c>
      <c r="EN6" s="21" t="str">
        <f>IF(EN7="","",IF(EN7="-","【-】","【"&amp;SUBSTITUTE(TEXT(EN7,"#,##0.00"),"-","△")&amp;"】"))</f>
        <v>【0.66】</v>
      </c>
    </row>
    <row r="7" spans="1:144" s="23" customFormat="1" x14ac:dyDescent="0.2">
      <c r="A7" s="15"/>
      <c r="B7" s="24">
        <v>2021</v>
      </c>
      <c r="C7" s="24">
        <v>406252</v>
      </c>
      <c r="D7" s="24">
        <v>46</v>
      </c>
      <c r="E7" s="24">
        <v>1</v>
      </c>
      <c r="F7" s="24">
        <v>0</v>
      </c>
      <c r="G7" s="24">
        <v>1</v>
      </c>
      <c r="H7" s="24" t="s">
        <v>93</v>
      </c>
      <c r="I7" s="24" t="s">
        <v>94</v>
      </c>
      <c r="J7" s="24" t="s">
        <v>95</v>
      </c>
      <c r="K7" s="24" t="s">
        <v>96</v>
      </c>
      <c r="L7" s="24" t="s">
        <v>97</v>
      </c>
      <c r="M7" s="24" t="s">
        <v>98</v>
      </c>
      <c r="N7" s="25" t="s">
        <v>99</v>
      </c>
      <c r="O7" s="25">
        <v>53.45</v>
      </c>
      <c r="P7" s="25">
        <v>38.299999999999997</v>
      </c>
      <c r="Q7" s="25">
        <v>4450</v>
      </c>
      <c r="R7" s="25">
        <v>18764</v>
      </c>
      <c r="S7" s="25">
        <v>151.34</v>
      </c>
      <c r="T7" s="25">
        <v>123.99</v>
      </c>
      <c r="U7" s="25">
        <v>7134</v>
      </c>
      <c r="V7" s="25">
        <v>3.88</v>
      </c>
      <c r="W7" s="25">
        <v>1838.66</v>
      </c>
      <c r="X7" s="25">
        <v>99.88</v>
      </c>
      <c r="Y7" s="25">
        <v>102.15</v>
      </c>
      <c r="Z7" s="25">
        <v>103.16</v>
      </c>
      <c r="AA7" s="25">
        <v>106.95</v>
      </c>
      <c r="AB7" s="25">
        <v>85.95</v>
      </c>
      <c r="AC7" s="25">
        <v>104.47</v>
      </c>
      <c r="AD7" s="25">
        <v>103.81</v>
      </c>
      <c r="AE7" s="25">
        <v>104.35</v>
      </c>
      <c r="AF7" s="25">
        <v>105.34</v>
      </c>
      <c r="AG7" s="25">
        <v>105.77</v>
      </c>
      <c r="AH7" s="25">
        <v>111.39</v>
      </c>
      <c r="AI7" s="25">
        <v>0</v>
      </c>
      <c r="AJ7" s="25">
        <v>0</v>
      </c>
      <c r="AK7" s="25">
        <v>0</v>
      </c>
      <c r="AL7" s="25">
        <v>0</v>
      </c>
      <c r="AM7" s="25">
        <v>5.89</v>
      </c>
      <c r="AN7" s="25">
        <v>16.399999999999999</v>
      </c>
      <c r="AO7" s="25">
        <v>25.66</v>
      </c>
      <c r="AP7" s="25">
        <v>21.69</v>
      </c>
      <c r="AQ7" s="25">
        <v>24.04</v>
      </c>
      <c r="AR7" s="25">
        <v>28.03</v>
      </c>
      <c r="AS7" s="25">
        <v>1.3</v>
      </c>
      <c r="AT7" s="25">
        <v>210.81</v>
      </c>
      <c r="AU7" s="25">
        <v>212.71</v>
      </c>
      <c r="AV7" s="25">
        <v>206.88</v>
      </c>
      <c r="AW7" s="25">
        <v>275.26</v>
      </c>
      <c r="AX7" s="25">
        <v>227.33</v>
      </c>
      <c r="AY7" s="25">
        <v>293.23</v>
      </c>
      <c r="AZ7" s="25">
        <v>300.14</v>
      </c>
      <c r="BA7" s="25">
        <v>301.04000000000002</v>
      </c>
      <c r="BB7" s="25">
        <v>305.08</v>
      </c>
      <c r="BC7" s="25">
        <v>305.33999999999997</v>
      </c>
      <c r="BD7" s="25">
        <v>261.51</v>
      </c>
      <c r="BE7" s="25">
        <v>2059.8200000000002</v>
      </c>
      <c r="BF7" s="25">
        <v>2012.07</v>
      </c>
      <c r="BG7" s="25">
        <v>2148.52</v>
      </c>
      <c r="BH7" s="25">
        <v>1775.58</v>
      </c>
      <c r="BI7" s="25">
        <v>1703.7</v>
      </c>
      <c r="BJ7" s="25">
        <v>542.29999999999995</v>
      </c>
      <c r="BK7" s="25">
        <v>566.65</v>
      </c>
      <c r="BL7" s="25">
        <v>551.62</v>
      </c>
      <c r="BM7" s="25">
        <v>585.59</v>
      </c>
      <c r="BN7" s="25">
        <v>561.34</v>
      </c>
      <c r="BO7" s="25">
        <v>265.16000000000003</v>
      </c>
      <c r="BP7" s="25">
        <v>53.2</v>
      </c>
      <c r="BQ7" s="25">
        <v>53.36</v>
      </c>
      <c r="BR7" s="25">
        <v>40.26</v>
      </c>
      <c r="BS7" s="25">
        <v>43.61</v>
      </c>
      <c r="BT7" s="25">
        <v>43.87</v>
      </c>
      <c r="BU7" s="25">
        <v>87.51</v>
      </c>
      <c r="BV7" s="25">
        <v>84.77</v>
      </c>
      <c r="BW7" s="25">
        <v>87.11</v>
      </c>
      <c r="BX7" s="25">
        <v>82.78</v>
      </c>
      <c r="BY7" s="25">
        <v>84.82</v>
      </c>
      <c r="BZ7" s="25">
        <v>102.35</v>
      </c>
      <c r="CA7" s="25">
        <v>411.23</v>
      </c>
      <c r="CB7" s="25">
        <v>412.89</v>
      </c>
      <c r="CC7" s="25">
        <v>505.51</v>
      </c>
      <c r="CD7" s="25">
        <v>519.29999999999995</v>
      </c>
      <c r="CE7" s="25">
        <v>502.2</v>
      </c>
      <c r="CF7" s="25">
        <v>218.42</v>
      </c>
      <c r="CG7" s="25">
        <v>227.27</v>
      </c>
      <c r="CH7" s="25">
        <v>223.98</v>
      </c>
      <c r="CI7" s="25">
        <v>225.09</v>
      </c>
      <c r="CJ7" s="25">
        <v>224.82</v>
      </c>
      <c r="CK7" s="25">
        <v>167.74</v>
      </c>
      <c r="CL7" s="25">
        <v>49.54</v>
      </c>
      <c r="CM7" s="25">
        <v>50.23</v>
      </c>
      <c r="CN7" s="25">
        <v>48.85</v>
      </c>
      <c r="CO7" s="25">
        <v>48.59</v>
      </c>
      <c r="CP7" s="25">
        <v>49.43</v>
      </c>
      <c r="CQ7" s="25">
        <v>50.24</v>
      </c>
      <c r="CR7" s="25">
        <v>50.29</v>
      </c>
      <c r="CS7" s="25">
        <v>49.64</v>
      </c>
      <c r="CT7" s="25">
        <v>49.38</v>
      </c>
      <c r="CU7" s="25">
        <v>50.09</v>
      </c>
      <c r="CV7" s="25">
        <v>60.29</v>
      </c>
      <c r="CW7" s="25">
        <v>86.19</v>
      </c>
      <c r="CX7" s="25">
        <v>84.6</v>
      </c>
      <c r="CY7" s="25">
        <v>85.89</v>
      </c>
      <c r="CZ7" s="25">
        <v>89.32</v>
      </c>
      <c r="DA7" s="25">
        <v>88.83</v>
      </c>
      <c r="DB7" s="25">
        <v>78.650000000000006</v>
      </c>
      <c r="DC7" s="25">
        <v>77.73</v>
      </c>
      <c r="DD7" s="25">
        <v>78.09</v>
      </c>
      <c r="DE7" s="25">
        <v>78.010000000000005</v>
      </c>
      <c r="DF7" s="25">
        <v>77.599999999999994</v>
      </c>
      <c r="DG7" s="25">
        <v>90.12</v>
      </c>
      <c r="DH7" s="25">
        <v>24.26</v>
      </c>
      <c r="DI7" s="25">
        <v>26.73</v>
      </c>
      <c r="DJ7" s="25">
        <v>29.01</v>
      </c>
      <c r="DK7" s="25">
        <v>31.59</v>
      </c>
      <c r="DL7" s="25">
        <v>34.15</v>
      </c>
      <c r="DM7" s="25">
        <v>45.14</v>
      </c>
      <c r="DN7" s="25">
        <v>45.85</v>
      </c>
      <c r="DO7" s="25">
        <v>47.31</v>
      </c>
      <c r="DP7" s="25">
        <v>47.5</v>
      </c>
      <c r="DQ7" s="25">
        <v>48.41</v>
      </c>
      <c r="DR7" s="25">
        <v>50.88</v>
      </c>
      <c r="DS7" s="25">
        <v>0</v>
      </c>
      <c r="DT7" s="25">
        <v>0</v>
      </c>
      <c r="DU7" s="25">
        <v>0</v>
      </c>
      <c r="DV7" s="25">
        <v>0</v>
      </c>
      <c r="DW7" s="25">
        <v>0</v>
      </c>
      <c r="DX7" s="25">
        <v>13.58</v>
      </c>
      <c r="DY7" s="25">
        <v>14.13</v>
      </c>
      <c r="DZ7" s="25">
        <v>16.77</v>
      </c>
      <c r="EA7" s="25">
        <v>17.399999999999999</v>
      </c>
      <c r="EB7" s="25">
        <v>18.64</v>
      </c>
      <c r="EC7" s="25">
        <v>22.3</v>
      </c>
      <c r="ED7" s="25">
        <v>0.36</v>
      </c>
      <c r="EE7" s="25">
        <v>0.24</v>
      </c>
      <c r="EF7" s="25">
        <v>0</v>
      </c>
      <c r="EG7" s="25">
        <v>0</v>
      </c>
      <c r="EH7" s="25">
        <v>0</v>
      </c>
      <c r="EI7" s="25">
        <v>0.44</v>
      </c>
      <c r="EJ7" s="25">
        <v>0.52</v>
      </c>
      <c r="EK7" s="25">
        <v>0.47</v>
      </c>
      <c r="EL7" s="25">
        <v>0.4</v>
      </c>
      <c r="EM7" s="25">
        <v>0.36</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2022-12-01T01:05:26Z</dcterms:created>
  <dcterms:modified xsi:type="dcterms:W3CDTF">2023-02-06T07:21:04Z</dcterms:modified>
  <cp:category/>
</cp:coreProperties>
</file>