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0_通年業務\03_業務係\30経営分析\R3\"/>
    </mc:Choice>
  </mc:AlternateContent>
  <workbookProtection workbookAlgorithmName="SHA-512" workbookHashValue="g222BvdVBwHR9UVApeMkS+nU6hXnsO0HaWlGW7UiT0GNmZ7i9cTMnovPw1WRz+6p9kYH2EC6PoDs5LZIe8O03g==" workbookSaltValue="OYFW1cuHTmdGBBBgnKUgsw==" workbookSpinCount="100000" lockStructure="1"/>
  <bookViews>
    <workbookView xWindow="0" yWindow="0" windowWidth="23040" windowHeight="9168"/>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<sst xmlns="http://schemas.openxmlformats.org/spreadsheetml/2006/main" count="228" uniqueCount="115">
  <si>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</si>
  <si>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</si>
  <si>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</si>
  <si>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</si>
  <si>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</si>
  <si>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</si>
  <si>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</si>
  <si>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</si>
  <si>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</si>
  <si>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</si>
  <si>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</si>
  <si>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</si>
  <si>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</si>
  <si>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</si>
  <si>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</si>
  <si>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</si>
  <si>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</si>
  <si>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</si>
  <si>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</si>
  <si>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</si>
  <si>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</si>
  <si>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</si>
  <si>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</si>
  <si>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</si>
  <si>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</si>
  <si>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</si>
  <si>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</si>
  <si>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</si>
  <si>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</si>
  <si>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</si>
  <si>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</si>
  <si>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</si>
  <si>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</si>
  <si>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</si>
  <si>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</si>
  <si>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</si>
  <si>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</si>
  <si>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</si>
  <si>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</si>
  <si>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</si>
  <si>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</si>
  <si>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</si>
  <si>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</si>
  <si>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</si>
  <si>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</si>
  <si>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</si>
  <si>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</si>
  <si>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</si>
  <si>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</si>
  <si>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</si>
  <si>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</si>
  <si>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</si>
  <si>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</si>
  <si>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</si>
  <si>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</si>
  <si>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</si>
  <si>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</si>
  <si>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</si>
  <si>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</si>
  <si>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</si>
  <si>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</si>
  <si>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</si>
  <si>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</si>
  <si>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</si>
  <si>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</si>
  <si>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</si>
  <si>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</si>
  <si>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</si>
  <si>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</si>
  <si>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</si>
  <si>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</si>
  <si>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</si>
  <si>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</si>
  <si>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</si>
  <si>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</si>
  <si>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</si>
  <si>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</si>
  <si>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</si>
  <si>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</si>
  <si>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</si>
  <si>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</si>
  <si>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</si>
  <si>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</si>
  <si>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</si>
  <si>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</si>
  <si>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</si>
  <si>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</si>
  <si>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</si>
  <si>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</si>
  <si>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</si>
  <si>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</si>
  <si>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</si>
  <si>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</si>
  <si>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みやこ町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</si>
  <si>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</si>
  <si>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</si>
  <si>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</si>
  <si>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</si>
  <si>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</si>
  <si>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</si>
  <si>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</si>
  <si>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</si>
  <si>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</si>
  <si>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</si>
  <si>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</si>
  <si>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</si>
  <si>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</si>
  <si>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</si>
  <si>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</si>
  <si>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</si>
  <si>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</si>
  <si>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</si>
  <si>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は100％以上、累積欠損金もなく、流動比率でも一定の資金確保もできているが、料金回収率が低いことから一般会計繰入金によって支えられている状況である。このため、経営状況は健全であるとは言えない。
　料金回収率、企業残高対給水収益比率、給水原価が類似団よりも劣位である理由は、供用開始から間ない給水区域が多いため、普及率が低く整備した施設から十分な給水収益が得られていないことが要因である。
　今後は、普及率向上による給水収益の増加や経費の削減を実施し、経営の健全性・効率性を改善に努める。</t>
    <phoneticPr fontId="4"/>
  </si>
  <si>
    <t>人口減少が進む中で給水人口の大幅な増加は難しいが、給水区域内での普及率向上による給水収益の拡大を急務として、業務の効率化による経費削減等により経営の改善を進める。その後適性や料金の見直しを行っていく。
　老朽化した施設や管路については、実情に応じた見直しを行い施設の廃止やダウンサイジング等を含め適正に更新を進めていく。</t>
    <phoneticPr fontId="4"/>
  </si>
  <si>
    <t>　比較的に新しい施設が多いため有形固定資産減価償却率は低い状況であるが、令和元年度以降からは法定耐用年数を超える管路が出てくるため今後、管路経年化率増加していくこととなる。
　管路更新率は類似団体より低いが、平成26年度から耐震性の低い基幹管路や漏水が多い管路については補助事業等で財源を確保し計画的に改修工事を行っている。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</si>
</sst>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0.22</c:v>
                </c:pt>
                <c:pt idx="1">
                  <c:v>0.36</c:v>
                </c:pt>
                <c:pt idx="2">
                  <c:v>0.24</c:v>
                </c:pt>
                <c:pt idx="3" formatCode="#,##0.00;&quot;△&quot;#,##0.00">
                  <c:v>0</c:v>
                </c:pt>
                <c:pt idx="4" formatCode="#,##0.00;&quot;△&quot;#,##0.00">
                  <c:v>0</c:v>
                </c:pt>
              </c:numCache>
            </c:numRef>
          </c:val>
          <c:extLst>
            <c:ext xmlns:c16="http://schemas.microsoft.com/office/drawing/2014/chart" uri="{C3380CC4-5D6E-409C-BE32-E72D297353CC}">
              <c16:uniqueId val="{00000000-16A4-49F5-B61B-5B46702A39A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16A4-49F5-B61B-5B46702A39A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47.63</c:v>
                </c:pt>
                <c:pt idx="1">
                  <c:v>49.54</c:v>
                </c:pt>
                <c:pt idx="2">
                  <c:v>50.23</c:v>
                </c:pt>
                <c:pt idx="3">
                  <c:v>48.85</c:v>
                </c:pt>
                <c:pt idx="4">
                  <c:v>48.59</c:v>
                </c:pt>
              </c:numCache>
            </c:numRef>
          </c:val>
          <c:extLst>
            <c:ext xmlns:c16="http://schemas.microsoft.com/office/drawing/2014/chart" uri="{C3380CC4-5D6E-409C-BE32-E72D297353CC}">
              <c16:uniqueId val="{00000000-17A1-40CD-A459-A0F70A10655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17A1-40CD-A459-A0F70A10655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87.46</c:v>
                </c:pt>
                <c:pt idx="1">
                  <c:v>86.19</c:v>
                </c:pt>
                <c:pt idx="2">
                  <c:v>84.6</c:v>
                </c:pt>
                <c:pt idx="3">
                  <c:v>85.89</c:v>
                </c:pt>
                <c:pt idx="4">
                  <c:v>89.32</c:v>
                </c:pt>
              </c:numCache>
            </c:numRef>
          </c:val>
          <c:extLst>
            <c:ext xmlns:c16="http://schemas.microsoft.com/office/drawing/2014/chart" uri="{C3380CC4-5D6E-409C-BE32-E72D297353CC}">
              <c16:uniqueId val="{00000000-D921-494F-8FCB-28DA1604CF3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D921-494F-8FCB-28DA1604CF3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101.02</c:v>
                </c:pt>
                <c:pt idx="1">
                  <c:v>99.88</c:v>
                </c:pt>
                <c:pt idx="2">
                  <c:v>102.15</c:v>
                </c:pt>
                <c:pt idx="3">
                  <c:v>103.16</c:v>
                </c:pt>
                <c:pt idx="4">
                  <c:v>106.95</c:v>
                </c:pt>
              </c:numCache>
            </c:numRef>
          </c:val>
          <c:extLst>
            <c:ext xmlns:c16="http://schemas.microsoft.com/office/drawing/2014/chart" uri="{C3380CC4-5D6E-409C-BE32-E72D297353CC}">
              <c16:uniqueId val="{00000000-7579-4656-AD82-4DE0F9B1484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7579-4656-AD82-4DE0F9B1484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21.68</c:v>
                </c:pt>
                <c:pt idx="1">
                  <c:v>24.26</c:v>
                </c:pt>
                <c:pt idx="2">
                  <c:v>26.73</c:v>
                </c:pt>
                <c:pt idx="3">
                  <c:v>29.01</c:v>
                </c:pt>
                <c:pt idx="4">
                  <c:v>31.59</c:v>
                </c:pt>
              </c:numCache>
            </c:numRef>
          </c:val>
          <c:extLst>
            <c:ext xmlns:c16="http://schemas.microsoft.com/office/drawing/2014/chart" uri="{C3380CC4-5D6E-409C-BE32-E72D297353CC}">
              <c16:uniqueId val="{00000000-7570-4C2A-9194-272D0D6180E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7570-4C2A-9194-272D0D6180E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31-4CB2-84C0-A816077E784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C531-4CB2-84C0-A816077E784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71-4BF1-8F1D-EDFFE91BB66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AD71-4BF1-8F1D-EDFFE91BB66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231.36</c:v>
                </c:pt>
                <c:pt idx="1">
                  <c:v>210.81</c:v>
                </c:pt>
                <c:pt idx="2">
                  <c:v>212.71</c:v>
                </c:pt>
                <c:pt idx="3">
                  <c:v>206.88</c:v>
                </c:pt>
                <c:pt idx="4">
                  <c:v>275.26</c:v>
                </c:pt>
              </c:numCache>
            </c:numRef>
          </c:val>
          <c:extLst>
            <c:ext xmlns:c16="http://schemas.microsoft.com/office/drawing/2014/chart" uri="{C3380CC4-5D6E-409C-BE32-E72D297353CC}">
              <c16:uniqueId val="{00000000-9B63-4874-96A5-DFB06ADB601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9B63-4874-96A5-DFB06ADB601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2157.44</c:v>
                </c:pt>
                <c:pt idx="1">
                  <c:v>2059.8200000000002</c:v>
                </c:pt>
                <c:pt idx="2">
                  <c:v>2012.07</c:v>
                </c:pt>
                <c:pt idx="3">
                  <c:v>2148.52</c:v>
                </c:pt>
                <c:pt idx="4">
                  <c:v>1775.58</c:v>
                </c:pt>
              </c:numCache>
            </c:numRef>
          </c:val>
          <c:extLst>
            <c:ext xmlns:c16="http://schemas.microsoft.com/office/drawing/2014/chart" uri="{C3380CC4-5D6E-409C-BE32-E72D297353CC}">
              <c16:uniqueId val="{00000000-845A-476D-9E84-823ED420B25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845A-476D-9E84-823ED420B25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49.85</c:v>
                </c:pt>
                <c:pt idx="1">
                  <c:v>53.2</c:v>
                </c:pt>
                <c:pt idx="2">
                  <c:v>53.36</c:v>
                </c:pt>
                <c:pt idx="3">
                  <c:v>40.26</c:v>
                </c:pt>
                <c:pt idx="4">
                  <c:v>43.61</c:v>
                </c:pt>
              </c:numCache>
            </c:numRef>
          </c:val>
          <c:extLst>
            <c:ext xmlns:c16="http://schemas.microsoft.com/office/drawing/2014/chart" uri="{C3380CC4-5D6E-409C-BE32-E72D297353CC}">
              <c16:uniqueId val="{00000000-C02D-4FF9-A284-A5F05D956B0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C02D-4FF9-A284-A5F05D956B0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437.75</c:v>
                </c:pt>
                <c:pt idx="1">
                  <c:v>411.23</c:v>
                </c:pt>
                <c:pt idx="2">
                  <c:v>412.89</c:v>
                </c:pt>
                <c:pt idx="3">
                  <c:v>505.51</c:v>
                </c:pt>
                <c:pt idx="4">
                  <c:v>519.29999999999995</c:v>
                </c:pt>
              </c:numCache>
            </c:numRef>
          </c:val>
          <c:extLst>
            <c:ext xmlns:c16="http://schemas.microsoft.com/office/drawing/2014/chart" uri="{C3380CC4-5D6E-409C-BE32-E72D297353CC}">
              <c16:uniqueId val="{00000000-0D30-41AB-9321-B07895C44B3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0D30-41AB-9321-B07895C44B3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9"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福岡県　みやこ町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19127</v>
      </c>
      <c r="AM8" s="71"/>
      <c r="AN8" s="71"/>
      <c r="AO8" s="71"/>
      <c r="AP8" s="71"/>
      <c r="AQ8" s="71"/>
      <c r="AR8" s="71"/>
      <c r="AS8" s="71"/>
      <c r="AT8" s="67">
        <f>データ!$S$6</f>
        <v>151.34</v>
      </c>
      <c r="AU8" s="68"/>
      <c r="AV8" s="68"/>
      <c r="AW8" s="68"/>
      <c r="AX8" s="68"/>
      <c r="AY8" s="68"/>
      <c r="AZ8" s="68"/>
      <c r="BA8" s="68"/>
      <c r="BB8" s="70">
        <f>データ!$T$6</f>
        <v>126.38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52.86</v>
      </c>
      <c r="J10" s="68"/>
      <c r="K10" s="68"/>
      <c r="L10" s="68"/>
      <c r="M10" s="68"/>
      <c r="N10" s="68"/>
      <c r="O10" s="69"/>
      <c r="P10" s="70">
        <f>データ!$P$6</f>
        <v>36.94</v>
      </c>
      <c r="Q10" s="70"/>
      <c r="R10" s="70"/>
      <c r="S10" s="70"/>
      <c r="T10" s="70"/>
      <c r="U10" s="70"/>
      <c r="V10" s="70"/>
      <c r="W10" s="71">
        <f>データ!$Q$6</f>
        <v>4450</v>
      </c>
      <c r="X10" s="71"/>
      <c r="Y10" s="71"/>
      <c r="Z10" s="71"/>
      <c r="AA10" s="71"/>
      <c r="AB10" s="71"/>
      <c r="AC10" s="71"/>
      <c r="AD10" s="2"/>
      <c r="AE10" s="2"/>
      <c r="AF10" s="2"/>
      <c r="AG10" s="2"/>
      <c r="AH10" s="4"/>
      <c r="AI10" s="4"/>
      <c r="AJ10" s="4"/>
      <c r="AK10" s="4"/>
      <c r="AL10" s="71">
        <f>データ!$U$6</f>
        <v>7014</v>
      </c>
      <c r="AM10" s="71"/>
      <c r="AN10" s="71"/>
      <c r="AO10" s="71"/>
      <c r="AP10" s="71"/>
      <c r="AQ10" s="71"/>
      <c r="AR10" s="71"/>
      <c r="AS10" s="71"/>
      <c r="AT10" s="67">
        <f>データ!$V$6</f>
        <v>3.88</v>
      </c>
      <c r="AU10" s="68"/>
      <c r="AV10" s="68"/>
      <c r="AW10" s="68"/>
      <c r="AX10" s="68"/>
      <c r="AY10" s="68"/>
      <c r="AZ10" s="68"/>
      <c r="BA10" s="68"/>
      <c r="BB10" s="70">
        <f>データ!$W$6</f>
        <v>1807.73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LqQHP9UOk5zvYGwR+sCwetBlY0Mo9ewYZm9afx3uUBElV1nPQO2ouAJoEe3SoE9Msv35W2NsZwbIl92NIp/XA==" saltValue="d8uC4mYzPv802ApHy8gsf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406252</v>
      </c>
      <c r="D6" s="34">
        <f t="shared" si="3"/>
        <v>46</v>
      </c>
      <c r="E6" s="34">
        <f t="shared" si="3"/>
        <v>1</v>
      </c>
      <c r="F6" s="34">
        <f t="shared" si="3"/>
        <v>0</v>
      </c>
      <c r="G6" s="34">
        <f t="shared" si="3"/>
        <v>1</v>
      </c>
      <c r="H6" s="34" t="str">
        <f t="shared" si="3"/>
        <v>福岡県　みやこ町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52.86</v>
      </c>
      <c r="P6" s="35">
        <f t="shared" si="3"/>
        <v>36.94</v>
      </c>
      <c r="Q6" s="35">
        <f t="shared" si="3"/>
        <v>4450</v>
      </c>
      <c r="R6" s="35">
        <f t="shared" si="3"/>
        <v>19127</v>
      </c>
      <c r="S6" s="35">
        <f t="shared" si="3"/>
        <v>151.34</v>
      </c>
      <c r="T6" s="35">
        <f t="shared" si="3"/>
        <v>126.38</v>
      </c>
      <c r="U6" s="35">
        <f t="shared" si="3"/>
        <v>7014</v>
      </c>
      <c r="V6" s="35">
        <f t="shared" si="3"/>
        <v>3.88</v>
      </c>
      <c r="W6" s="35">
        <f t="shared" si="3"/>
        <v>1807.73</v>
      </c>
      <c r="X6" s="36">
        <f>IF(X7="",NA(),X7)</f>
        <v>101.02</v>
      </c>
      <c r="Y6" s="36">
        <f t="shared" ref="Y6:AG6" si="4">IF(Y7="",NA(),Y7)</f>
        <v>99.88</v>
      </c>
      <c r="Z6" s="36">
        <f t="shared" si="4"/>
        <v>102.15</v>
      </c>
      <c r="AA6" s="36">
        <f t="shared" si="4"/>
        <v>103.16</v>
      </c>
      <c r="AB6" s="36">
        <f t="shared" si="4"/>
        <v>106.95</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231.36</v>
      </c>
      <c r="AU6" s="36">
        <f t="shared" ref="AU6:BC6" si="6">IF(AU7="",NA(),AU7)</f>
        <v>210.81</v>
      </c>
      <c r="AV6" s="36">
        <f t="shared" si="6"/>
        <v>212.71</v>
      </c>
      <c r="AW6" s="36">
        <f t="shared" si="6"/>
        <v>206.88</v>
      </c>
      <c r="AX6" s="36">
        <f t="shared" si="6"/>
        <v>275.26</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2157.44</v>
      </c>
      <c r="BF6" s="36">
        <f t="shared" ref="BF6:BN6" si="7">IF(BF7="",NA(),BF7)</f>
        <v>2059.8200000000002</v>
      </c>
      <c r="BG6" s="36">
        <f t="shared" si="7"/>
        <v>2012.07</v>
      </c>
      <c r="BH6" s="36">
        <f t="shared" si="7"/>
        <v>2148.52</v>
      </c>
      <c r="BI6" s="36">
        <f t="shared" si="7"/>
        <v>1775.58</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49.85</v>
      </c>
      <c r="BQ6" s="36">
        <f t="shared" ref="BQ6:BY6" si="8">IF(BQ7="",NA(),BQ7)</f>
        <v>53.2</v>
      </c>
      <c r="BR6" s="36">
        <f t="shared" si="8"/>
        <v>53.36</v>
      </c>
      <c r="BS6" s="36">
        <f t="shared" si="8"/>
        <v>40.26</v>
      </c>
      <c r="BT6" s="36">
        <f t="shared" si="8"/>
        <v>43.61</v>
      </c>
      <c r="BU6" s="36">
        <f t="shared" si="8"/>
        <v>93.28</v>
      </c>
      <c r="BV6" s="36">
        <f t="shared" si="8"/>
        <v>87.51</v>
      </c>
      <c r="BW6" s="36">
        <f t="shared" si="8"/>
        <v>84.77</v>
      </c>
      <c r="BX6" s="36">
        <f t="shared" si="8"/>
        <v>87.11</v>
      </c>
      <c r="BY6" s="36">
        <f t="shared" si="8"/>
        <v>82.78</v>
      </c>
      <c r="BZ6" s="35" t="str">
        <f>IF(BZ7="","",IF(BZ7="-","【-】","【"&amp;SUBSTITUTE(TEXT(BZ7,"#,##0.00"),"-","△")&amp;"】"))</f>
        <v>【100.05】</v>
      </c>
      <c r="CA6" s="36">
        <f>IF(CA7="",NA(),CA7)</f>
        <v>437.75</v>
      </c>
      <c r="CB6" s="36">
        <f t="shared" ref="CB6:CJ6" si="9">IF(CB7="",NA(),CB7)</f>
        <v>411.23</v>
      </c>
      <c r="CC6" s="36">
        <f t="shared" si="9"/>
        <v>412.89</v>
      </c>
      <c r="CD6" s="36">
        <f t="shared" si="9"/>
        <v>505.51</v>
      </c>
      <c r="CE6" s="36">
        <f t="shared" si="9"/>
        <v>519.29999999999995</v>
      </c>
      <c r="CF6" s="36">
        <f t="shared" si="9"/>
        <v>208.29</v>
      </c>
      <c r="CG6" s="36">
        <f t="shared" si="9"/>
        <v>218.42</v>
      </c>
      <c r="CH6" s="36">
        <f t="shared" si="9"/>
        <v>227.27</v>
      </c>
      <c r="CI6" s="36">
        <f t="shared" si="9"/>
        <v>223.98</v>
      </c>
      <c r="CJ6" s="36">
        <f t="shared" si="9"/>
        <v>225.09</v>
      </c>
      <c r="CK6" s="35" t="str">
        <f>IF(CK7="","",IF(CK7="-","【-】","【"&amp;SUBSTITUTE(TEXT(CK7,"#,##0.00"),"-","△")&amp;"】"))</f>
        <v>【166.40】</v>
      </c>
      <c r="CL6" s="36">
        <f>IF(CL7="",NA(),CL7)</f>
        <v>47.63</v>
      </c>
      <c r="CM6" s="36">
        <f t="shared" ref="CM6:CU6" si="10">IF(CM7="",NA(),CM7)</f>
        <v>49.54</v>
      </c>
      <c r="CN6" s="36">
        <f t="shared" si="10"/>
        <v>50.23</v>
      </c>
      <c r="CO6" s="36">
        <f t="shared" si="10"/>
        <v>48.85</v>
      </c>
      <c r="CP6" s="36">
        <f t="shared" si="10"/>
        <v>48.59</v>
      </c>
      <c r="CQ6" s="36">
        <f t="shared" si="10"/>
        <v>49.32</v>
      </c>
      <c r="CR6" s="36">
        <f t="shared" si="10"/>
        <v>50.24</v>
      </c>
      <c r="CS6" s="36">
        <f t="shared" si="10"/>
        <v>50.29</v>
      </c>
      <c r="CT6" s="36">
        <f t="shared" si="10"/>
        <v>49.64</v>
      </c>
      <c r="CU6" s="36">
        <f t="shared" si="10"/>
        <v>49.38</v>
      </c>
      <c r="CV6" s="35" t="str">
        <f>IF(CV7="","",IF(CV7="-","【-】","【"&amp;SUBSTITUTE(TEXT(CV7,"#,##0.00"),"-","△")&amp;"】"))</f>
        <v>【60.69】</v>
      </c>
      <c r="CW6" s="36">
        <f>IF(CW7="",NA(),CW7)</f>
        <v>87.46</v>
      </c>
      <c r="CX6" s="36">
        <f t="shared" ref="CX6:DF6" si="11">IF(CX7="",NA(),CX7)</f>
        <v>86.19</v>
      </c>
      <c r="CY6" s="36">
        <f t="shared" si="11"/>
        <v>84.6</v>
      </c>
      <c r="CZ6" s="36">
        <f t="shared" si="11"/>
        <v>85.89</v>
      </c>
      <c r="DA6" s="36">
        <f t="shared" si="11"/>
        <v>89.32</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21.68</v>
      </c>
      <c r="DI6" s="36">
        <f t="shared" ref="DI6:DQ6" si="12">IF(DI7="",NA(),DI7)</f>
        <v>24.26</v>
      </c>
      <c r="DJ6" s="36">
        <f t="shared" si="12"/>
        <v>26.73</v>
      </c>
      <c r="DK6" s="36">
        <f t="shared" si="12"/>
        <v>29.01</v>
      </c>
      <c r="DL6" s="36">
        <f t="shared" si="12"/>
        <v>31.59</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5">
        <f t="shared" si="13"/>
        <v>0</v>
      </c>
      <c r="DV6" s="35">
        <f t="shared" si="13"/>
        <v>0</v>
      </c>
      <c r="DW6" s="35">
        <f t="shared" si="13"/>
        <v>0</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0.22</v>
      </c>
      <c r="EE6" s="36">
        <f t="shared" ref="EE6:EM6" si="14">IF(EE7="",NA(),EE7)</f>
        <v>0.36</v>
      </c>
      <c r="EF6" s="36">
        <f t="shared" si="14"/>
        <v>0.24</v>
      </c>
      <c r="EG6" s="35">
        <f t="shared" si="14"/>
        <v>0</v>
      </c>
      <c r="EH6" s="35">
        <f t="shared" si="14"/>
        <v>0</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2">
      <c r="A7" s="29"/>
      <c r="B7" s="38">
        <v>2020</v>
      </c>
      <c r="C7" s="38">
        <v>406252</v>
      </c>
      <c r="D7" s="38">
        <v>46</v>
      </c>
      <c r="E7" s="38">
        <v>1</v>
      </c>
      <c r="F7" s="38">
        <v>0</v>
      </c>
      <c r="G7" s="38">
        <v>1</v>
      </c>
      <c r="H7" s="38" t="s">
        <v>93</v>
      </c>
      <c r="I7" s="38" t="s">
        <v>94</v>
      </c>
      <c r="J7" s="38" t="s">
        <v>95</v>
      </c>
      <c r="K7" s="38" t="s">
        <v>96</v>
      </c>
      <c r="L7" s="38" t="s">
        <v>97</v>
      </c>
      <c r="M7" s="38" t="s">
        <v>98</v>
      </c>
      <c r="N7" s="39" t="s">
        <v>99</v>
      </c>
      <c r="O7" s="39">
        <v>52.86</v>
      </c>
      <c r="P7" s="39">
        <v>36.94</v>
      </c>
      <c r="Q7" s="39">
        <v>4450</v>
      </c>
      <c r="R7" s="39">
        <v>19127</v>
      </c>
      <c r="S7" s="39">
        <v>151.34</v>
      </c>
      <c r="T7" s="39">
        <v>126.38</v>
      </c>
      <c r="U7" s="39">
        <v>7014</v>
      </c>
      <c r="V7" s="39">
        <v>3.88</v>
      </c>
      <c r="W7" s="39">
        <v>1807.73</v>
      </c>
      <c r="X7" s="39">
        <v>101.02</v>
      </c>
      <c r="Y7" s="39">
        <v>99.88</v>
      </c>
      <c r="Z7" s="39">
        <v>102.15</v>
      </c>
      <c r="AA7" s="39">
        <v>103.16</v>
      </c>
      <c r="AB7" s="39">
        <v>106.95</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231.36</v>
      </c>
      <c r="AU7" s="39">
        <v>210.81</v>
      </c>
      <c r="AV7" s="39">
        <v>212.71</v>
      </c>
      <c r="AW7" s="39">
        <v>206.88</v>
      </c>
      <c r="AX7" s="39">
        <v>275.26</v>
      </c>
      <c r="AY7" s="39">
        <v>371.89</v>
      </c>
      <c r="AZ7" s="39">
        <v>293.23</v>
      </c>
      <c r="BA7" s="39">
        <v>300.14</v>
      </c>
      <c r="BB7" s="39">
        <v>301.04000000000002</v>
      </c>
      <c r="BC7" s="39">
        <v>305.08</v>
      </c>
      <c r="BD7" s="39">
        <v>260.31</v>
      </c>
      <c r="BE7" s="39">
        <v>2157.44</v>
      </c>
      <c r="BF7" s="39">
        <v>2059.8200000000002</v>
      </c>
      <c r="BG7" s="39">
        <v>2012.07</v>
      </c>
      <c r="BH7" s="39">
        <v>2148.52</v>
      </c>
      <c r="BI7" s="39">
        <v>1775.58</v>
      </c>
      <c r="BJ7" s="39">
        <v>483.11</v>
      </c>
      <c r="BK7" s="39">
        <v>542.29999999999995</v>
      </c>
      <c r="BL7" s="39">
        <v>566.65</v>
      </c>
      <c r="BM7" s="39">
        <v>551.62</v>
      </c>
      <c r="BN7" s="39">
        <v>585.59</v>
      </c>
      <c r="BO7" s="39">
        <v>275.67</v>
      </c>
      <c r="BP7" s="39">
        <v>49.85</v>
      </c>
      <c r="BQ7" s="39">
        <v>53.2</v>
      </c>
      <c r="BR7" s="39">
        <v>53.36</v>
      </c>
      <c r="BS7" s="39">
        <v>40.26</v>
      </c>
      <c r="BT7" s="39">
        <v>43.61</v>
      </c>
      <c r="BU7" s="39">
        <v>93.28</v>
      </c>
      <c r="BV7" s="39">
        <v>87.51</v>
      </c>
      <c r="BW7" s="39">
        <v>84.77</v>
      </c>
      <c r="BX7" s="39">
        <v>87.11</v>
      </c>
      <c r="BY7" s="39">
        <v>82.78</v>
      </c>
      <c r="BZ7" s="39">
        <v>100.05</v>
      </c>
      <c r="CA7" s="39">
        <v>437.75</v>
      </c>
      <c r="CB7" s="39">
        <v>411.23</v>
      </c>
      <c r="CC7" s="39">
        <v>412.89</v>
      </c>
      <c r="CD7" s="39">
        <v>505.51</v>
      </c>
      <c r="CE7" s="39">
        <v>519.29999999999995</v>
      </c>
      <c r="CF7" s="39">
        <v>208.29</v>
      </c>
      <c r="CG7" s="39">
        <v>218.42</v>
      </c>
      <c r="CH7" s="39">
        <v>227.27</v>
      </c>
      <c r="CI7" s="39">
        <v>223.98</v>
      </c>
      <c r="CJ7" s="39">
        <v>225.09</v>
      </c>
      <c r="CK7" s="39">
        <v>166.4</v>
      </c>
      <c r="CL7" s="39">
        <v>47.63</v>
      </c>
      <c r="CM7" s="39">
        <v>49.54</v>
      </c>
      <c r="CN7" s="39">
        <v>50.23</v>
      </c>
      <c r="CO7" s="39">
        <v>48.85</v>
      </c>
      <c r="CP7" s="39">
        <v>48.59</v>
      </c>
      <c r="CQ7" s="39">
        <v>49.32</v>
      </c>
      <c r="CR7" s="39">
        <v>50.24</v>
      </c>
      <c r="CS7" s="39">
        <v>50.29</v>
      </c>
      <c r="CT7" s="39">
        <v>49.64</v>
      </c>
      <c r="CU7" s="39">
        <v>49.38</v>
      </c>
      <c r="CV7" s="39">
        <v>60.69</v>
      </c>
      <c r="CW7" s="39">
        <v>87.46</v>
      </c>
      <c r="CX7" s="39">
        <v>86.19</v>
      </c>
      <c r="CY7" s="39">
        <v>84.6</v>
      </c>
      <c r="CZ7" s="39">
        <v>85.89</v>
      </c>
      <c r="DA7" s="39">
        <v>89.32</v>
      </c>
      <c r="DB7" s="39">
        <v>79.34</v>
      </c>
      <c r="DC7" s="39">
        <v>78.650000000000006</v>
      </c>
      <c r="DD7" s="39">
        <v>77.73</v>
      </c>
      <c r="DE7" s="39">
        <v>78.09</v>
      </c>
      <c r="DF7" s="39">
        <v>78.010000000000005</v>
      </c>
      <c r="DG7" s="39">
        <v>89.82</v>
      </c>
      <c r="DH7" s="39">
        <v>21.68</v>
      </c>
      <c r="DI7" s="39">
        <v>24.26</v>
      </c>
      <c r="DJ7" s="39">
        <v>26.73</v>
      </c>
      <c r="DK7" s="39">
        <v>29.01</v>
      </c>
      <c r="DL7" s="39">
        <v>31.59</v>
      </c>
      <c r="DM7" s="39">
        <v>48.3</v>
      </c>
      <c r="DN7" s="39">
        <v>45.14</v>
      </c>
      <c r="DO7" s="39">
        <v>45.85</v>
      </c>
      <c r="DP7" s="39">
        <v>47.31</v>
      </c>
      <c r="DQ7" s="39">
        <v>47.5</v>
      </c>
      <c r="DR7" s="39">
        <v>50.19</v>
      </c>
      <c r="DS7" s="39">
        <v>0</v>
      </c>
      <c r="DT7" s="39">
        <v>0</v>
      </c>
      <c r="DU7" s="39">
        <v>0</v>
      </c>
      <c r="DV7" s="39">
        <v>0</v>
      </c>
      <c r="DW7" s="39">
        <v>0</v>
      </c>
      <c r="DX7" s="39">
        <v>12.43</v>
      </c>
      <c r="DY7" s="39">
        <v>13.58</v>
      </c>
      <c r="DZ7" s="39">
        <v>14.13</v>
      </c>
      <c r="EA7" s="39">
        <v>16.77</v>
      </c>
      <c r="EB7" s="39">
        <v>17.399999999999999</v>
      </c>
      <c r="EC7" s="39">
        <v>20.63</v>
      </c>
      <c r="ED7" s="39">
        <v>0.22</v>
      </c>
      <c r="EE7" s="39">
        <v>0.36</v>
      </c>
      <c r="EF7" s="39">
        <v>0.24</v>
      </c>
      <c r="EG7" s="39">
        <v>0</v>
      </c>
      <c r="EH7" s="39">
        <v>0</v>
      </c>
      <c r="EI7" s="39">
        <v>0.46</v>
      </c>
      <c r="EJ7" s="39">
        <v>0.44</v>
      </c>
      <c r="EK7" s="39">
        <v>0.52</v>
      </c>
      <c r="EL7" s="39">
        <v>0.47</v>
      </c>
      <c r="EM7" s="39">
        <v>0.4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新貝　卓也</cp:lastModifiedBy>
  <cp:lastPrinted>2022-01-27T04:30:07Z</cp:lastPrinted>
  <dcterms:created xsi:type="dcterms:W3CDTF">2021-12-03T06:57:47Z</dcterms:created>
  <dcterms:modified xsi:type="dcterms:W3CDTF">2022-07-15T04:43:00Z</dcterms:modified>
  <cp:category/>
</cp:coreProperties>
</file>