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0_令和2年\業務係\002市町村支援課\経営比較分析表\"/>
    </mc:Choice>
  </mc:AlternateContent>
  <workbookProtection workbookAlgorithmName="SHA-512" workbookHashValue="cq4hGmKI/ZEXzGgNDr/7uIYLOEKtu/aNbxLfPN2Hv379slrlRiSfvjJ4fJvQ99Ul5XJC6pWfD36IE26I7+4ccw==" workbookSaltValue="IRxH4UvVdC8hLF15LCn1mw==" workbookSpinCount="100000" lockStructure="1"/>
  <bookViews>
    <workbookView xWindow="0" yWindow="0" windowWidth="23040" windowHeight="801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<sst xmlns="http://schemas.openxmlformats.org/spreadsheetml/2006/main" count="228" uniqueCount="114">
  <si>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</si>
  <si>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</si>
  <si>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</si>
  <si>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</si>
  <si>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</si>
  <si>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</si>
  <si>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</si>
  <si>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</si>
  <si>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</si>
  <si>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</si>
  <si>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</si>
  <si>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</si>
  <si>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</si>
  <si>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</si>
  <si>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</si>
  <si>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</si>
  <si>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</si>
  <si>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</si>
  <si>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</si>
  <si>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</si>
  <si>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</si>
  <si>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</si>
  <si>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</si>
  <si>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</si>
  <si>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</si>
  <si>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</si>
  <si>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</si>
  <si>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</si>
  <si>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</si>
  <si>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</si>
  <si>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</si>
  <si>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</si>
  <si>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</si>
  <si>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</si>
  <si>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</si>
  <si>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</si>
  <si>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</si>
  <si>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</si>
  <si>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</si>
  <si>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</si>
  <si>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</si>
  <si>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</si>
  <si>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</si>
  <si>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</si>
  <si>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</si>
  <si>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</si>
  <si>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</si>
  <si>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</si>
  <si>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</si>
  <si>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</si>
  <si>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</si>
  <si>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</si>
  <si>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</si>
  <si>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</si>
  <si>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</si>
  <si>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</si>
  <si>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</si>
  <si>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</si>
  <si>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</si>
  <si>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</si>
  <si>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</si>
  <si>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</si>
  <si>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</si>
  <si>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</si>
  <si>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</si>
  <si>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</si>
  <si>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</si>
  <si>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</si>
  <si>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</si>
  <si>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</si>
  <si>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</si>
  <si>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</si>
  <si>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</si>
  <si>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</si>
  <si>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</si>
  <si>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</si>
  <si>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</si>
  <si>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</si>
  <si>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</si>
  <si>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</si>
  <si>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</si>
  <si>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</si>
  <si>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</si>
  <si>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</si>
  <si>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</si>
  <si>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</si>
  <si>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</si>
  <si>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</si>
  <si>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</si>
  <si>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</si>
  <si>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</si>
  <si>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</si>
  <si>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</si>
  <si>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みやこ町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</si>
  <si>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</si>
  <si>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</si>
  <si>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</si>
  <si>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</si>
  <si>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</si>
  <si>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</si>
  <si>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</si>
  <si>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</si>
  <si>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</si>
  <si>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</si>
  <si>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</si>
  <si>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</si>
  <si>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</si>
  <si>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</si>
  <si>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</si>
  <si>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</si>
  <si>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</si>
  <si>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100％以上、累積欠損金もなく、流動比率でも一定の資金確保もできているが、料金回収率が低いことから一般会計繰入金によって支えられている状況である。このため、経営状況は健全であるとは言えない。
　料金回収率、企業残高対給水収益比率、給水原価が類似団よりも劣位である理由は、供用開始から間ない給水区域が多いため、普及率が低く整備した施設から十分な給水収益が得られていないことが要因である。
　今後は、普及率向上による給水収益の増加や経費の削減を実施し、経営の健全性・効率性を改善に努める。</t>
    <phoneticPr fontId="4"/>
  </si>
  <si>
    <t>　比較的に新しい施設が多いため有形固定資産減価償却率は低くい状況であるが、令和元年度以降からは法定耐用年数を超える管路が出てくるため今後、管路経年化率増加していくこととなる。
　管路更新率は類似団体より低いが、平成26年度から耐震性の低い基幹管路や漏水が多い管路については補助事業等で財源を確保し計画的に改修工事を行っている。
　</t>
    <phoneticPr fontId="4"/>
  </si>
  <si>
    <t xml:space="preserve"> 人口減少が進む中で給水人口の大幅な増加は難しいが、給水区域内での普及率向上による給水収益の拡大を急務として、業務の効率化による経費削減等により経営の改善を進める。その後適性や料金の見直しを行っていく。
　老朽化した施設や管路については、実情に応じた見直しを行い施設の廃止やダウンサイジング等を含め適正に更新を進めていく。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</si>
</sst>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0.19</c:v>
                </c:pt>
                <c:pt idx="1">
                  <c:v>0.22</c:v>
                </c:pt>
                <c:pt idx="2">
                  <c:v>0.36</c:v>
                </c:pt>
                <c:pt idx="3">
                  <c:v>0.24</c:v>
                </c:pt>
                <c:pt idx="4" formatCode="#,##0.00;&quot;△&quot;#,##0.00">
                  <c:v>0</c:v>
                </c:pt>
              </c:numCache>
            </c:numRef>
          </c:val>
          <c:extLst>
            <c:ext xmlns:c16="http://schemas.microsoft.com/office/drawing/2014/chart" uri="{C3380CC4-5D6E-409C-BE32-E72D297353CC}">
              <c16:uniqueId val="{00000000-DBC6-4351-9F1A-EC2322EBE571}"/>
            </c:ext>
          </c:extLst>
        </c:ser>
        <c:dLbls>
          <c:showLegendKey val="0"/>
          <c:showVal val="0"/>
          <c:showCatName val="0"/>
          <c:showSerName val="0"/>
          <c:showPercent val="0"/>
          <c:showBubbleSize val="0"/>
        </c:dLbls>
        <c:gapWidth val="150"/>
        <c:axId val="499285320"/>
        <c:axId val="49927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DBC6-4351-9F1A-EC2322EBE571}"/>
            </c:ext>
          </c:extLst>
        </c:ser>
        <c:dLbls>
          <c:showLegendKey val="0"/>
          <c:showVal val="0"/>
          <c:showCatName val="0"/>
          <c:showSerName val="0"/>
          <c:showPercent val="0"/>
          <c:showBubbleSize val="0"/>
        </c:dLbls>
        <c:marker val="1"/>
        <c:smooth val="0"/>
        <c:axId val="499285320"/>
        <c:axId val="499278264"/>
      </c:lineChart>
      <c:dateAx>
        <c:axId val="499285320"/>
        <c:scaling>
          <c:orientation val="minMax"/>
        </c:scaling>
        <c:delete val="1"/>
        <c:axPos val="b"/>
        <c:numFmt formatCode="&quot;H&quot;yy" sourceLinked="1"/>
        <c:majorTickMark val="none"/>
        <c:minorTickMark val="none"/>
        <c:tickLblPos val="none"/>
        <c:crossAx val="499278264"/>
        <c:crosses val="autoZero"/>
        <c:auto val="1"/>
        <c:lblOffset val="100"/>
        <c:baseTimeUnit val="years"/>
      </c:dateAx>
      <c:valAx>
        <c:axId val="49927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28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48.89</c:v>
                </c:pt>
                <c:pt idx="1">
                  <c:v>47.63</c:v>
                </c:pt>
                <c:pt idx="2">
                  <c:v>49.54</c:v>
                </c:pt>
                <c:pt idx="3">
                  <c:v>50.23</c:v>
                </c:pt>
                <c:pt idx="4">
                  <c:v>48.85</c:v>
                </c:pt>
              </c:numCache>
            </c:numRef>
          </c:val>
          <c:extLst>
            <c:ext xmlns:c16="http://schemas.microsoft.com/office/drawing/2014/chart" uri="{C3380CC4-5D6E-409C-BE32-E72D297353CC}">
              <c16:uniqueId val="{00000000-8786-4692-ADC4-7A8F1E81E0A1}"/>
            </c:ext>
          </c:extLst>
        </c:ser>
        <c:dLbls>
          <c:showLegendKey val="0"/>
          <c:showVal val="0"/>
          <c:showCatName val="0"/>
          <c:showSerName val="0"/>
          <c:showPercent val="0"/>
          <c:showBubbleSize val="0"/>
        </c:dLbls>
        <c:gapWidth val="150"/>
        <c:axId val="503106464"/>
        <c:axId val="50310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8786-4692-ADC4-7A8F1E81E0A1}"/>
            </c:ext>
          </c:extLst>
        </c:ser>
        <c:dLbls>
          <c:showLegendKey val="0"/>
          <c:showVal val="0"/>
          <c:showCatName val="0"/>
          <c:showSerName val="0"/>
          <c:showPercent val="0"/>
          <c:showBubbleSize val="0"/>
        </c:dLbls>
        <c:marker val="1"/>
        <c:smooth val="0"/>
        <c:axId val="503106464"/>
        <c:axId val="503107248"/>
      </c:lineChart>
      <c:dateAx>
        <c:axId val="503106464"/>
        <c:scaling>
          <c:orientation val="minMax"/>
        </c:scaling>
        <c:delete val="1"/>
        <c:axPos val="b"/>
        <c:numFmt formatCode="&quot;H&quot;yy" sourceLinked="1"/>
        <c:majorTickMark val="none"/>
        <c:minorTickMark val="none"/>
        <c:tickLblPos val="none"/>
        <c:crossAx val="503107248"/>
        <c:crosses val="autoZero"/>
        <c:auto val="1"/>
        <c:lblOffset val="100"/>
        <c:baseTimeUnit val="years"/>
      </c:dateAx>
      <c:valAx>
        <c:axId val="50310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82.17</c:v>
                </c:pt>
                <c:pt idx="1">
                  <c:v>87.46</c:v>
                </c:pt>
                <c:pt idx="2">
                  <c:v>86.19</c:v>
                </c:pt>
                <c:pt idx="3">
                  <c:v>84.6</c:v>
                </c:pt>
                <c:pt idx="4">
                  <c:v>85.89</c:v>
                </c:pt>
              </c:numCache>
            </c:numRef>
          </c:val>
          <c:extLst>
            <c:ext xmlns:c16="http://schemas.microsoft.com/office/drawing/2014/chart" uri="{C3380CC4-5D6E-409C-BE32-E72D297353CC}">
              <c16:uniqueId val="{00000000-516F-4F32-985B-102653C49559}"/>
            </c:ext>
          </c:extLst>
        </c:ser>
        <c:dLbls>
          <c:showLegendKey val="0"/>
          <c:showVal val="0"/>
          <c:showCatName val="0"/>
          <c:showSerName val="0"/>
          <c:showPercent val="0"/>
          <c:showBubbleSize val="0"/>
        </c:dLbls>
        <c:gapWidth val="150"/>
        <c:axId val="503103328"/>
        <c:axId val="50310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516F-4F32-985B-102653C49559}"/>
            </c:ext>
          </c:extLst>
        </c:ser>
        <c:dLbls>
          <c:showLegendKey val="0"/>
          <c:showVal val="0"/>
          <c:showCatName val="0"/>
          <c:showSerName val="0"/>
          <c:showPercent val="0"/>
          <c:showBubbleSize val="0"/>
        </c:dLbls>
        <c:marker val="1"/>
        <c:smooth val="0"/>
        <c:axId val="503103328"/>
        <c:axId val="503107640"/>
      </c:lineChart>
      <c:dateAx>
        <c:axId val="503103328"/>
        <c:scaling>
          <c:orientation val="minMax"/>
        </c:scaling>
        <c:delete val="1"/>
        <c:axPos val="b"/>
        <c:numFmt formatCode="&quot;H&quot;yy" sourceLinked="1"/>
        <c:majorTickMark val="none"/>
        <c:minorTickMark val="none"/>
        <c:tickLblPos val="none"/>
        <c:crossAx val="503107640"/>
        <c:crosses val="autoZero"/>
        <c:auto val="1"/>
        <c:lblOffset val="100"/>
        <c:baseTimeUnit val="years"/>
      </c:dateAx>
      <c:valAx>
        <c:axId val="50310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99.46</c:v>
                </c:pt>
                <c:pt idx="1">
                  <c:v>101.02</c:v>
                </c:pt>
                <c:pt idx="2">
                  <c:v>99.88</c:v>
                </c:pt>
                <c:pt idx="3">
                  <c:v>102.15</c:v>
                </c:pt>
                <c:pt idx="4">
                  <c:v>103.16</c:v>
                </c:pt>
              </c:numCache>
            </c:numRef>
          </c:val>
          <c:extLst>
            <c:ext xmlns:c16="http://schemas.microsoft.com/office/drawing/2014/chart" uri="{C3380CC4-5D6E-409C-BE32-E72D297353CC}">
              <c16:uniqueId val="{00000000-E6CF-41A6-82DF-CDD4154276A8}"/>
            </c:ext>
          </c:extLst>
        </c:ser>
        <c:dLbls>
          <c:showLegendKey val="0"/>
          <c:showVal val="0"/>
          <c:showCatName val="0"/>
          <c:showSerName val="0"/>
          <c:showPercent val="0"/>
          <c:showBubbleSize val="0"/>
        </c:dLbls>
        <c:gapWidth val="150"/>
        <c:axId val="499282968"/>
        <c:axId val="49928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E6CF-41A6-82DF-CDD4154276A8}"/>
            </c:ext>
          </c:extLst>
        </c:ser>
        <c:dLbls>
          <c:showLegendKey val="0"/>
          <c:showVal val="0"/>
          <c:showCatName val="0"/>
          <c:showSerName val="0"/>
          <c:showPercent val="0"/>
          <c:showBubbleSize val="0"/>
        </c:dLbls>
        <c:marker val="1"/>
        <c:smooth val="0"/>
        <c:axId val="499282968"/>
        <c:axId val="499282184"/>
      </c:lineChart>
      <c:dateAx>
        <c:axId val="499282968"/>
        <c:scaling>
          <c:orientation val="minMax"/>
        </c:scaling>
        <c:delete val="1"/>
        <c:axPos val="b"/>
        <c:numFmt formatCode="&quot;H&quot;yy" sourceLinked="1"/>
        <c:majorTickMark val="none"/>
        <c:minorTickMark val="none"/>
        <c:tickLblPos val="none"/>
        <c:crossAx val="499282184"/>
        <c:crosses val="autoZero"/>
        <c:auto val="1"/>
        <c:lblOffset val="100"/>
        <c:baseTimeUnit val="years"/>
      </c:dateAx>
      <c:valAx>
        <c:axId val="499282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928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19.22</c:v>
                </c:pt>
                <c:pt idx="1">
                  <c:v>21.68</c:v>
                </c:pt>
                <c:pt idx="2">
                  <c:v>24.26</c:v>
                </c:pt>
                <c:pt idx="3">
                  <c:v>26.73</c:v>
                </c:pt>
                <c:pt idx="4">
                  <c:v>29.01</c:v>
                </c:pt>
              </c:numCache>
            </c:numRef>
          </c:val>
          <c:extLst>
            <c:ext xmlns:c16="http://schemas.microsoft.com/office/drawing/2014/chart" uri="{C3380CC4-5D6E-409C-BE32-E72D297353CC}">
              <c16:uniqueId val="{00000000-21F8-4265-BEAE-E451A9762C17}"/>
            </c:ext>
          </c:extLst>
        </c:ser>
        <c:dLbls>
          <c:showLegendKey val="0"/>
          <c:showVal val="0"/>
          <c:showCatName val="0"/>
          <c:showSerName val="0"/>
          <c:showPercent val="0"/>
          <c:showBubbleSize val="0"/>
        </c:dLbls>
        <c:gapWidth val="150"/>
        <c:axId val="499283752"/>
        <c:axId val="49928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21F8-4265-BEAE-E451A9762C17}"/>
            </c:ext>
          </c:extLst>
        </c:ser>
        <c:dLbls>
          <c:showLegendKey val="0"/>
          <c:showVal val="0"/>
          <c:showCatName val="0"/>
          <c:showSerName val="0"/>
          <c:showPercent val="0"/>
          <c:showBubbleSize val="0"/>
        </c:dLbls>
        <c:marker val="1"/>
        <c:smooth val="0"/>
        <c:axId val="499283752"/>
        <c:axId val="499284144"/>
      </c:lineChart>
      <c:dateAx>
        <c:axId val="499283752"/>
        <c:scaling>
          <c:orientation val="minMax"/>
        </c:scaling>
        <c:delete val="1"/>
        <c:axPos val="b"/>
        <c:numFmt formatCode="&quot;H&quot;yy" sourceLinked="1"/>
        <c:majorTickMark val="none"/>
        <c:minorTickMark val="none"/>
        <c:tickLblPos val="none"/>
        <c:crossAx val="499284144"/>
        <c:crosses val="autoZero"/>
        <c:auto val="1"/>
        <c:lblOffset val="100"/>
        <c:baseTimeUnit val="years"/>
      </c:dateAx>
      <c:valAx>
        <c:axId val="49928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28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06-4E91-8114-F0C468A4A5FA}"/>
            </c:ext>
          </c:extLst>
        </c:ser>
        <c:dLbls>
          <c:showLegendKey val="0"/>
          <c:showVal val="0"/>
          <c:showCatName val="0"/>
          <c:showSerName val="0"/>
          <c:showPercent val="0"/>
          <c:showBubbleSize val="0"/>
        </c:dLbls>
        <c:gapWidth val="150"/>
        <c:axId val="502497848"/>
        <c:axId val="50249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5106-4E91-8114-F0C468A4A5FA}"/>
            </c:ext>
          </c:extLst>
        </c:ser>
        <c:dLbls>
          <c:showLegendKey val="0"/>
          <c:showVal val="0"/>
          <c:showCatName val="0"/>
          <c:showSerName val="0"/>
          <c:showPercent val="0"/>
          <c:showBubbleSize val="0"/>
        </c:dLbls>
        <c:marker val="1"/>
        <c:smooth val="0"/>
        <c:axId val="502497848"/>
        <c:axId val="502498632"/>
      </c:lineChart>
      <c:dateAx>
        <c:axId val="502497848"/>
        <c:scaling>
          <c:orientation val="minMax"/>
        </c:scaling>
        <c:delete val="1"/>
        <c:axPos val="b"/>
        <c:numFmt formatCode="&quot;H&quot;yy" sourceLinked="1"/>
        <c:majorTickMark val="none"/>
        <c:minorTickMark val="none"/>
        <c:tickLblPos val="none"/>
        <c:crossAx val="502498632"/>
        <c:crosses val="autoZero"/>
        <c:auto val="1"/>
        <c:lblOffset val="100"/>
        <c:baseTimeUnit val="years"/>
      </c:dateAx>
      <c:valAx>
        <c:axId val="50249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49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BE-404E-9011-CA862BE31B13}"/>
            </c:ext>
          </c:extLst>
        </c:ser>
        <c:dLbls>
          <c:showLegendKey val="0"/>
          <c:showVal val="0"/>
          <c:showCatName val="0"/>
          <c:showSerName val="0"/>
          <c:showPercent val="0"/>
          <c:showBubbleSize val="0"/>
        </c:dLbls>
        <c:gapWidth val="150"/>
        <c:axId val="502499416"/>
        <c:axId val="50249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EBBE-404E-9011-CA862BE31B13}"/>
            </c:ext>
          </c:extLst>
        </c:ser>
        <c:dLbls>
          <c:showLegendKey val="0"/>
          <c:showVal val="0"/>
          <c:showCatName val="0"/>
          <c:showSerName val="0"/>
          <c:showPercent val="0"/>
          <c:showBubbleSize val="0"/>
        </c:dLbls>
        <c:marker val="1"/>
        <c:smooth val="0"/>
        <c:axId val="502499416"/>
        <c:axId val="502499808"/>
      </c:lineChart>
      <c:dateAx>
        <c:axId val="502499416"/>
        <c:scaling>
          <c:orientation val="minMax"/>
        </c:scaling>
        <c:delete val="1"/>
        <c:axPos val="b"/>
        <c:numFmt formatCode="&quot;H&quot;yy" sourceLinked="1"/>
        <c:majorTickMark val="none"/>
        <c:minorTickMark val="none"/>
        <c:tickLblPos val="none"/>
        <c:crossAx val="502499808"/>
        <c:crosses val="autoZero"/>
        <c:auto val="1"/>
        <c:lblOffset val="100"/>
        <c:baseTimeUnit val="years"/>
      </c:dateAx>
      <c:valAx>
        <c:axId val="502499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49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189.79</c:v>
                </c:pt>
                <c:pt idx="1">
                  <c:v>231.36</c:v>
                </c:pt>
                <c:pt idx="2">
                  <c:v>210.81</c:v>
                </c:pt>
                <c:pt idx="3">
                  <c:v>212.71</c:v>
                </c:pt>
                <c:pt idx="4">
                  <c:v>206.88</c:v>
                </c:pt>
              </c:numCache>
            </c:numRef>
          </c:val>
          <c:extLst>
            <c:ext xmlns:c16="http://schemas.microsoft.com/office/drawing/2014/chart" uri="{C3380CC4-5D6E-409C-BE32-E72D297353CC}">
              <c16:uniqueId val="{00000000-296E-46DA-886E-86E9C8D40F42}"/>
            </c:ext>
          </c:extLst>
        </c:ser>
        <c:dLbls>
          <c:showLegendKey val="0"/>
          <c:showVal val="0"/>
          <c:showCatName val="0"/>
          <c:showSerName val="0"/>
          <c:showPercent val="0"/>
          <c:showBubbleSize val="0"/>
        </c:dLbls>
        <c:gapWidth val="150"/>
        <c:axId val="502500592"/>
        <c:axId val="50250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296E-46DA-886E-86E9C8D40F42}"/>
            </c:ext>
          </c:extLst>
        </c:ser>
        <c:dLbls>
          <c:showLegendKey val="0"/>
          <c:showVal val="0"/>
          <c:showCatName val="0"/>
          <c:showSerName val="0"/>
          <c:showPercent val="0"/>
          <c:showBubbleSize val="0"/>
        </c:dLbls>
        <c:marker val="1"/>
        <c:smooth val="0"/>
        <c:axId val="502500592"/>
        <c:axId val="502500984"/>
      </c:lineChart>
      <c:dateAx>
        <c:axId val="502500592"/>
        <c:scaling>
          <c:orientation val="minMax"/>
        </c:scaling>
        <c:delete val="1"/>
        <c:axPos val="b"/>
        <c:numFmt formatCode="&quot;H&quot;yy" sourceLinked="1"/>
        <c:majorTickMark val="none"/>
        <c:minorTickMark val="none"/>
        <c:tickLblPos val="none"/>
        <c:crossAx val="502500984"/>
        <c:crosses val="autoZero"/>
        <c:auto val="1"/>
        <c:lblOffset val="100"/>
        <c:baseTimeUnit val="years"/>
      </c:dateAx>
      <c:valAx>
        <c:axId val="502500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50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2217.92</c:v>
                </c:pt>
                <c:pt idx="1">
                  <c:v>2157.44</c:v>
                </c:pt>
                <c:pt idx="2">
                  <c:v>2059.8200000000002</c:v>
                </c:pt>
                <c:pt idx="3">
                  <c:v>2012.07</c:v>
                </c:pt>
                <c:pt idx="4">
                  <c:v>2148.52</c:v>
                </c:pt>
              </c:numCache>
            </c:numRef>
          </c:val>
          <c:extLst>
            <c:ext xmlns:c16="http://schemas.microsoft.com/office/drawing/2014/chart" uri="{C3380CC4-5D6E-409C-BE32-E72D297353CC}">
              <c16:uniqueId val="{00000000-D181-4ACB-AD7F-93DB79388C9A}"/>
            </c:ext>
          </c:extLst>
        </c:ser>
        <c:dLbls>
          <c:showLegendKey val="0"/>
          <c:showVal val="0"/>
          <c:showCatName val="0"/>
          <c:showSerName val="0"/>
          <c:showPercent val="0"/>
          <c:showBubbleSize val="0"/>
        </c:dLbls>
        <c:gapWidth val="150"/>
        <c:axId val="502502944"/>
        <c:axId val="50250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D181-4ACB-AD7F-93DB79388C9A}"/>
            </c:ext>
          </c:extLst>
        </c:ser>
        <c:dLbls>
          <c:showLegendKey val="0"/>
          <c:showVal val="0"/>
          <c:showCatName val="0"/>
          <c:showSerName val="0"/>
          <c:showPercent val="0"/>
          <c:showBubbleSize val="0"/>
        </c:dLbls>
        <c:marker val="1"/>
        <c:smooth val="0"/>
        <c:axId val="502502944"/>
        <c:axId val="502503336"/>
      </c:lineChart>
      <c:dateAx>
        <c:axId val="502502944"/>
        <c:scaling>
          <c:orientation val="minMax"/>
        </c:scaling>
        <c:delete val="1"/>
        <c:axPos val="b"/>
        <c:numFmt formatCode="&quot;H&quot;yy" sourceLinked="1"/>
        <c:majorTickMark val="none"/>
        <c:minorTickMark val="none"/>
        <c:tickLblPos val="none"/>
        <c:crossAx val="502503336"/>
        <c:crosses val="autoZero"/>
        <c:auto val="1"/>
        <c:lblOffset val="100"/>
        <c:baseTimeUnit val="years"/>
      </c:dateAx>
      <c:valAx>
        <c:axId val="502503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5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51.42</c:v>
                </c:pt>
                <c:pt idx="1">
                  <c:v>49.85</c:v>
                </c:pt>
                <c:pt idx="2">
                  <c:v>53.2</c:v>
                </c:pt>
                <c:pt idx="3">
                  <c:v>53.36</c:v>
                </c:pt>
                <c:pt idx="4">
                  <c:v>40.26</c:v>
                </c:pt>
              </c:numCache>
            </c:numRef>
          </c:val>
          <c:extLst>
            <c:ext xmlns:c16="http://schemas.microsoft.com/office/drawing/2014/chart" uri="{C3380CC4-5D6E-409C-BE32-E72D297353CC}">
              <c16:uniqueId val="{00000000-62CF-4BF1-81A7-7A1D52596C78}"/>
            </c:ext>
          </c:extLst>
        </c:ser>
        <c:dLbls>
          <c:showLegendKey val="0"/>
          <c:showVal val="0"/>
          <c:showCatName val="0"/>
          <c:showSerName val="0"/>
          <c:showPercent val="0"/>
          <c:showBubbleSize val="0"/>
        </c:dLbls>
        <c:gapWidth val="150"/>
        <c:axId val="502503728"/>
        <c:axId val="50250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62CF-4BF1-81A7-7A1D52596C78}"/>
            </c:ext>
          </c:extLst>
        </c:ser>
        <c:dLbls>
          <c:showLegendKey val="0"/>
          <c:showVal val="0"/>
          <c:showCatName val="0"/>
          <c:showSerName val="0"/>
          <c:showPercent val="0"/>
          <c:showBubbleSize val="0"/>
        </c:dLbls>
        <c:marker val="1"/>
        <c:smooth val="0"/>
        <c:axId val="502503728"/>
        <c:axId val="502505296"/>
      </c:lineChart>
      <c:dateAx>
        <c:axId val="502503728"/>
        <c:scaling>
          <c:orientation val="minMax"/>
        </c:scaling>
        <c:delete val="1"/>
        <c:axPos val="b"/>
        <c:numFmt formatCode="&quot;H&quot;yy" sourceLinked="1"/>
        <c:majorTickMark val="none"/>
        <c:minorTickMark val="none"/>
        <c:tickLblPos val="none"/>
        <c:crossAx val="502505296"/>
        <c:crosses val="autoZero"/>
        <c:auto val="1"/>
        <c:lblOffset val="100"/>
        <c:baseTimeUnit val="years"/>
      </c:dateAx>
      <c:valAx>
        <c:axId val="50250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50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427.24</c:v>
                </c:pt>
                <c:pt idx="1">
                  <c:v>437.75</c:v>
                </c:pt>
                <c:pt idx="2">
                  <c:v>411.23</c:v>
                </c:pt>
                <c:pt idx="3">
                  <c:v>412.89</c:v>
                </c:pt>
                <c:pt idx="4">
                  <c:v>505.51</c:v>
                </c:pt>
              </c:numCache>
            </c:numRef>
          </c:val>
          <c:extLst>
            <c:ext xmlns:c16="http://schemas.microsoft.com/office/drawing/2014/chart" uri="{C3380CC4-5D6E-409C-BE32-E72D297353CC}">
              <c16:uniqueId val="{00000000-1ED0-4933-B1DD-E4D3B19DEC09}"/>
            </c:ext>
          </c:extLst>
        </c:ser>
        <c:dLbls>
          <c:showLegendKey val="0"/>
          <c:showVal val="0"/>
          <c:showCatName val="0"/>
          <c:showSerName val="0"/>
          <c:showPercent val="0"/>
          <c:showBubbleSize val="0"/>
        </c:dLbls>
        <c:gapWidth val="150"/>
        <c:axId val="503106072"/>
        <c:axId val="50310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1ED0-4933-B1DD-E4D3B19DEC09}"/>
            </c:ext>
          </c:extLst>
        </c:ser>
        <c:dLbls>
          <c:showLegendKey val="0"/>
          <c:showVal val="0"/>
          <c:showCatName val="0"/>
          <c:showSerName val="0"/>
          <c:showPercent val="0"/>
          <c:showBubbleSize val="0"/>
        </c:dLbls>
        <c:marker val="1"/>
        <c:smooth val="0"/>
        <c:axId val="503106072"/>
        <c:axId val="503106856"/>
      </c:lineChart>
      <c:dateAx>
        <c:axId val="503106072"/>
        <c:scaling>
          <c:orientation val="minMax"/>
        </c:scaling>
        <c:delete val="1"/>
        <c:axPos val="b"/>
        <c:numFmt formatCode="&quot;H&quot;yy" sourceLinked="1"/>
        <c:majorTickMark val="none"/>
        <c:minorTickMark val="none"/>
        <c:tickLblPos val="none"/>
        <c:crossAx val="503106856"/>
        <c:crosses val="autoZero"/>
        <c:auto val="1"/>
        <c:lblOffset val="100"/>
        <c:baseTimeUnit val="years"/>
      </c:dateAx>
      <c:valAx>
        <c:axId val="50310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0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3"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福岡県　みやこ町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19512</v>
      </c>
      <c r="AM8" s="61"/>
      <c r="AN8" s="61"/>
      <c r="AO8" s="61"/>
      <c r="AP8" s="61"/>
      <c r="AQ8" s="61"/>
      <c r="AR8" s="61"/>
      <c r="AS8" s="61"/>
      <c r="AT8" s="52">
        <f>データ!$S$6</f>
        <v>151.34</v>
      </c>
      <c r="AU8" s="53"/>
      <c r="AV8" s="53"/>
      <c r="AW8" s="53"/>
      <c r="AX8" s="53"/>
      <c r="AY8" s="53"/>
      <c r="AZ8" s="53"/>
      <c r="BA8" s="53"/>
      <c r="BB8" s="54">
        <f>データ!$T$6</f>
        <v>128.93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50.25</v>
      </c>
      <c r="J10" s="53"/>
      <c r="K10" s="53"/>
      <c r="L10" s="53"/>
      <c r="M10" s="53"/>
      <c r="N10" s="53"/>
      <c r="O10" s="64"/>
      <c r="P10" s="54">
        <f>データ!$P$6</f>
        <v>36.64</v>
      </c>
      <c r="Q10" s="54"/>
      <c r="R10" s="54"/>
      <c r="S10" s="54"/>
      <c r="T10" s="54"/>
      <c r="U10" s="54"/>
      <c r="V10" s="54"/>
      <c r="W10" s="61">
        <f>データ!$Q$6</f>
        <v>4450</v>
      </c>
      <c r="X10" s="61"/>
      <c r="Y10" s="61"/>
      <c r="Z10" s="61"/>
      <c r="AA10" s="61"/>
      <c r="AB10" s="61"/>
      <c r="AC10" s="61"/>
      <c r="AD10" s="2"/>
      <c r="AE10" s="2"/>
      <c r="AF10" s="2"/>
      <c r="AG10" s="2"/>
      <c r="AH10" s="4"/>
      <c r="AI10" s="4"/>
      <c r="AJ10" s="4"/>
      <c r="AK10" s="4"/>
      <c r="AL10" s="61">
        <f>データ!$U$6</f>
        <v>7027</v>
      </c>
      <c r="AM10" s="61"/>
      <c r="AN10" s="61"/>
      <c r="AO10" s="61"/>
      <c r="AP10" s="61"/>
      <c r="AQ10" s="61"/>
      <c r="AR10" s="61"/>
      <c r="AS10" s="61"/>
      <c r="AT10" s="52">
        <f>データ!$V$6</f>
        <v>3.88</v>
      </c>
      <c r="AU10" s="53"/>
      <c r="AV10" s="53"/>
      <c r="AW10" s="53"/>
      <c r="AX10" s="53"/>
      <c r="AY10" s="53"/>
      <c r="AZ10" s="53"/>
      <c r="BA10" s="53"/>
      <c r="BB10" s="54">
        <f>データ!$W$6</f>
        <v>1811.08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ffeZwloKFJs8KkXtujXxDXZwbhr3mrZRqv6d8ZjCDfT/yP22I0AYW7lPautxVrj6bPpbG8ex1x+4I5f+aunB3g==" saltValue="HmT1PTP5aocvV/J/cSAeS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406252</v>
      </c>
      <c r="D6" s="34">
        <f t="shared" si="3"/>
        <v>46</v>
      </c>
      <c r="E6" s="34">
        <f t="shared" si="3"/>
        <v>1</v>
      </c>
      <c r="F6" s="34">
        <f t="shared" si="3"/>
        <v>0</v>
      </c>
      <c r="G6" s="34">
        <f t="shared" si="3"/>
        <v>1</v>
      </c>
      <c r="H6" s="34" t="str">
        <f t="shared" si="3"/>
        <v>福岡県　みやこ町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50.25</v>
      </c>
      <c r="P6" s="35">
        <f t="shared" si="3"/>
        <v>36.64</v>
      </c>
      <c r="Q6" s="35">
        <f t="shared" si="3"/>
        <v>4450</v>
      </c>
      <c r="R6" s="35">
        <f t="shared" si="3"/>
        <v>19512</v>
      </c>
      <c r="S6" s="35">
        <f t="shared" si="3"/>
        <v>151.34</v>
      </c>
      <c r="T6" s="35">
        <f t="shared" si="3"/>
        <v>128.93</v>
      </c>
      <c r="U6" s="35">
        <f t="shared" si="3"/>
        <v>7027</v>
      </c>
      <c r="V6" s="35">
        <f t="shared" si="3"/>
        <v>3.88</v>
      </c>
      <c r="W6" s="35">
        <f t="shared" si="3"/>
        <v>1811.08</v>
      </c>
      <c r="X6" s="36">
        <f>IF(X7="",NA(),X7)</f>
        <v>99.46</v>
      </c>
      <c r="Y6" s="36">
        <f t="shared" ref="Y6:AG6" si="4">IF(Y7="",NA(),Y7)</f>
        <v>101.02</v>
      </c>
      <c r="Z6" s="36">
        <f t="shared" si="4"/>
        <v>99.88</v>
      </c>
      <c r="AA6" s="36">
        <f t="shared" si="4"/>
        <v>102.15</v>
      </c>
      <c r="AB6" s="36">
        <f t="shared" si="4"/>
        <v>103.16</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189.79</v>
      </c>
      <c r="AU6" s="36">
        <f t="shared" ref="AU6:BC6" si="6">IF(AU7="",NA(),AU7)</f>
        <v>231.36</v>
      </c>
      <c r="AV6" s="36">
        <f t="shared" si="6"/>
        <v>210.81</v>
      </c>
      <c r="AW6" s="36">
        <f t="shared" si="6"/>
        <v>212.71</v>
      </c>
      <c r="AX6" s="36">
        <f t="shared" si="6"/>
        <v>206.88</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2217.92</v>
      </c>
      <c r="BF6" s="36">
        <f t="shared" ref="BF6:BN6" si="7">IF(BF7="",NA(),BF7)</f>
        <v>2157.44</v>
      </c>
      <c r="BG6" s="36">
        <f t="shared" si="7"/>
        <v>2059.8200000000002</v>
      </c>
      <c r="BH6" s="36">
        <f t="shared" si="7"/>
        <v>2012.07</v>
      </c>
      <c r="BI6" s="36">
        <f t="shared" si="7"/>
        <v>2148.52</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51.42</v>
      </c>
      <c r="BQ6" s="36">
        <f t="shared" ref="BQ6:BY6" si="8">IF(BQ7="",NA(),BQ7)</f>
        <v>49.85</v>
      </c>
      <c r="BR6" s="36">
        <f t="shared" si="8"/>
        <v>53.2</v>
      </c>
      <c r="BS6" s="36">
        <f t="shared" si="8"/>
        <v>53.36</v>
      </c>
      <c r="BT6" s="36">
        <f t="shared" si="8"/>
        <v>40.26</v>
      </c>
      <c r="BU6" s="36">
        <f t="shared" si="8"/>
        <v>92.76</v>
      </c>
      <c r="BV6" s="36">
        <f t="shared" si="8"/>
        <v>93.28</v>
      </c>
      <c r="BW6" s="36">
        <f t="shared" si="8"/>
        <v>87.51</v>
      </c>
      <c r="BX6" s="36">
        <f t="shared" si="8"/>
        <v>84.77</v>
      </c>
      <c r="BY6" s="36">
        <f t="shared" si="8"/>
        <v>87.11</v>
      </c>
      <c r="BZ6" s="35" t="str">
        <f>IF(BZ7="","",IF(BZ7="-","【-】","【"&amp;SUBSTITUTE(TEXT(BZ7,"#,##0.00"),"-","△")&amp;"】"))</f>
        <v>【103.24】</v>
      </c>
      <c r="CA6" s="36">
        <f>IF(CA7="",NA(),CA7)</f>
        <v>427.24</v>
      </c>
      <c r="CB6" s="36">
        <f t="shared" ref="CB6:CJ6" si="9">IF(CB7="",NA(),CB7)</f>
        <v>437.75</v>
      </c>
      <c r="CC6" s="36">
        <f t="shared" si="9"/>
        <v>411.23</v>
      </c>
      <c r="CD6" s="36">
        <f t="shared" si="9"/>
        <v>412.89</v>
      </c>
      <c r="CE6" s="36">
        <f t="shared" si="9"/>
        <v>505.51</v>
      </c>
      <c r="CF6" s="36">
        <f t="shared" si="9"/>
        <v>208.67</v>
      </c>
      <c r="CG6" s="36">
        <f t="shared" si="9"/>
        <v>208.29</v>
      </c>
      <c r="CH6" s="36">
        <f t="shared" si="9"/>
        <v>218.42</v>
      </c>
      <c r="CI6" s="36">
        <f t="shared" si="9"/>
        <v>227.27</v>
      </c>
      <c r="CJ6" s="36">
        <f t="shared" si="9"/>
        <v>223.98</v>
      </c>
      <c r="CK6" s="35" t="str">
        <f>IF(CK7="","",IF(CK7="-","【-】","【"&amp;SUBSTITUTE(TEXT(CK7,"#,##0.00"),"-","△")&amp;"】"))</f>
        <v>【168.38】</v>
      </c>
      <c r="CL6" s="36">
        <f>IF(CL7="",NA(),CL7)</f>
        <v>48.89</v>
      </c>
      <c r="CM6" s="36">
        <f t="shared" ref="CM6:CU6" si="10">IF(CM7="",NA(),CM7)</f>
        <v>47.63</v>
      </c>
      <c r="CN6" s="36">
        <f t="shared" si="10"/>
        <v>49.54</v>
      </c>
      <c r="CO6" s="36">
        <f t="shared" si="10"/>
        <v>50.23</v>
      </c>
      <c r="CP6" s="36">
        <f t="shared" si="10"/>
        <v>48.85</v>
      </c>
      <c r="CQ6" s="36">
        <f t="shared" si="10"/>
        <v>49.08</v>
      </c>
      <c r="CR6" s="36">
        <f t="shared" si="10"/>
        <v>49.32</v>
      </c>
      <c r="CS6" s="36">
        <f t="shared" si="10"/>
        <v>50.24</v>
      </c>
      <c r="CT6" s="36">
        <f t="shared" si="10"/>
        <v>50.29</v>
      </c>
      <c r="CU6" s="36">
        <f t="shared" si="10"/>
        <v>49.64</v>
      </c>
      <c r="CV6" s="35" t="str">
        <f>IF(CV7="","",IF(CV7="-","【-】","【"&amp;SUBSTITUTE(TEXT(CV7,"#,##0.00"),"-","△")&amp;"】"))</f>
        <v>【60.00】</v>
      </c>
      <c r="CW6" s="36">
        <f>IF(CW7="",NA(),CW7)</f>
        <v>82.17</v>
      </c>
      <c r="CX6" s="36">
        <f t="shared" ref="CX6:DF6" si="11">IF(CX7="",NA(),CX7)</f>
        <v>87.46</v>
      </c>
      <c r="CY6" s="36">
        <f t="shared" si="11"/>
        <v>86.19</v>
      </c>
      <c r="CZ6" s="36">
        <f t="shared" si="11"/>
        <v>84.6</v>
      </c>
      <c r="DA6" s="36">
        <f t="shared" si="11"/>
        <v>85.89</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19.22</v>
      </c>
      <c r="DI6" s="36">
        <f t="shared" ref="DI6:DQ6" si="12">IF(DI7="",NA(),DI7)</f>
        <v>21.68</v>
      </c>
      <c r="DJ6" s="36">
        <f t="shared" si="12"/>
        <v>24.26</v>
      </c>
      <c r="DK6" s="36">
        <f t="shared" si="12"/>
        <v>26.73</v>
      </c>
      <c r="DL6" s="36">
        <f t="shared" si="12"/>
        <v>29.01</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5">
        <f t="shared" si="13"/>
        <v>0</v>
      </c>
      <c r="DW6" s="35">
        <f t="shared" si="13"/>
        <v>0</v>
      </c>
      <c r="DX6" s="36">
        <f t="shared" si="13"/>
        <v>11.16</v>
      </c>
      <c r="DY6" s="36">
        <f t="shared" si="13"/>
        <v>12.43</v>
      </c>
      <c r="DZ6" s="36">
        <f t="shared" si="13"/>
        <v>13.58</v>
      </c>
      <c r="EA6" s="36">
        <f t="shared" si="13"/>
        <v>14.13</v>
      </c>
      <c r="EB6" s="36">
        <f t="shared" si="13"/>
        <v>16.77</v>
      </c>
      <c r="EC6" s="35" t="str">
        <f>IF(EC7="","",IF(EC7="-","【-】","【"&amp;SUBSTITUTE(TEXT(EC7,"#,##0.00"),"-","△")&amp;"】"))</f>
        <v>【19.44】</v>
      </c>
      <c r="ED6" s="36">
        <f>IF(ED7="",NA(),ED7)</f>
        <v>0.19</v>
      </c>
      <c r="EE6" s="36">
        <f t="shared" ref="EE6:EM6" si="14">IF(EE7="",NA(),EE7)</f>
        <v>0.22</v>
      </c>
      <c r="EF6" s="36">
        <f t="shared" si="14"/>
        <v>0.36</v>
      </c>
      <c r="EG6" s="36">
        <f t="shared" si="14"/>
        <v>0.24</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2">
      <c r="A7" s="29"/>
      <c r="B7" s="38">
        <v>2019</v>
      </c>
      <c r="C7" s="38">
        <v>406252</v>
      </c>
      <c r="D7" s="38">
        <v>46</v>
      </c>
      <c r="E7" s="38">
        <v>1</v>
      </c>
      <c r="F7" s="38">
        <v>0</v>
      </c>
      <c r="G7" s="38">
        <v>1</v>
      </c>
      <c r="H7" s="38" t="s">
        <v>93</v>
      </c>
      <c r="I7" s="38" t="s">
        <v>94</v>
      </c>
      <c r="J7" s="38" t="s">
        <v>95</v>
      </c>
      <c r="K7" s="38" t="s">
        <v>96</v>
      </c>
      <c r="L7" s="38" t="s">
        <v>97</v>
      </c>
      <c r="M7" s="38" t="s">
        <v>98</v>
      </c>
      <c r="N7" s="39" t="s">
        <v>99</v>
      </c>
      <c r="O7" s="39">
        <v>50.25</v>
      </c>
      <c r="P7" s="39">
        <v>36.64</v>
      </c>
      <c r="Q7" s="39">
        <v>4450</v>
      </c>
      <c r="R7" s="39">
        <v>19512</v>
      </c>
      <c r="S7" s="39">
        <v>151.34</v>
      </c>
      <c r="T7" s="39">
        <v>128.93</v>
      </c>
      <c r="U7" s="39">
        <v>7027</v>
      </c>
      <c r="V7" s="39">
        <v>3.88</v>
      </c>
      <c r="W7" s="39">
        <v>1811.08</v>
      </c>
      <c r="X7" s="39">
        <v>99.46</v>
      </c>
      <c r="Y7" s="39">
        <v>101.02</v>
      </c>
      <c r="Z7" s="39">
        <v>99.88</v>
      </c>
      <c r="AA7" s="39">
        <v>102.15</v>
      </c>
      <c r="AB7" s="39">
        <v>103.16</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189.79</v>
      </c>
      <c r="AU7" s="39">
        <v>231.36</v>
      </c>
      <c r="AV7" s="39">
        <v>210.81</v>
      </c>
      <c r="AW7" s="39">
        <v>212.71</v>
      </c>
      <c r="AX7" s="39">
        <v>206.88</v>
      </c>
      <c r="AY7" s="39">
        <v>416.14</v>
      </c>
      <c r="AZ7" s="39">
        <v>371.89</v>
      </c>
      <c r="BA7" s="39">
        <v>293.23</v>
      </c>
      <c r="BB7" s="39">
        <v>300.14</v>
      </c>
      <c r="BC7" s="39">
        <v>301.04000000000002</v>
      </c>
      <c r="BD7" s="39">
        <v>264.97000000000003</v>
      </c>
      <c r="BE7" s="39">
        <v>2217.92</v>
      </c>
      <c r="BF7" s="39">
        <v>2157.44</v>
      </c>
      <c r="BG7" s="39">
        <v>2059.8200000000002</v>
      </c>
      <c r="BH7" s="39">
        <v>2012.07</v>
      </c>
      <c r="BI7" s="39">
        <v>2148.52</v>
      </c>
      <c r="BJ7" s="39">
        <v>487.22</v>
      </c>
      <c r="BK7" s="39">
        <v>483.11</v>
      </c>
      <c r="BL7" s="39">
        <v>542.29999999999995</v>
      </c>
      <c r="BM7" s="39">
        <v>566.65</v>
      </c>
      <c r="BN7" s="39">
        <v>551.62</v>
      </c>
      <c r="BO7" s="39">
        <v>266.61</v>
      </c>
      <c r="BP7" s="39">
        <v>51.42</v>
      </c>
      <c r="BQ7" s="39">
        <v>49.85</v>
      </c>
      <c r="BR7" s="39">
        <v>53.2</v>
      </c>
      <c r="BS7" s="39">
        <v>53.36</v>
      </c>
      <c r="BT7" s="39">
        <v>40.26</v>
      </c>
      <c r="BU7" s="39">
        <v>92.76</v>
      </c>
      <c r="BV7" s="39">
        <v>93.28</v>
      </c>
      <c r="BW7" s="39">
        <v>87.51</v>
      </c>
      <c r="BX7" s="39">
        <v>84.77</v>
      </c>
      <c r="BY7" s="39">
        <v>87.11</v>
      </c>
      <c r="BZ7" s="39">
        <v>103.24</v>
      </c>
      <c r="CA7" s="39">
        <v>427.24</v>
      </c>
      <c r="CB7" s="39">
        <v>437.75</v>
      </c>
      <c r="CC7" s="39">
        <v>411.23</v>
      </c>
      <c r="CD7" s="39">
        <v>412.89</v>
      </c>
      <c r="CE7" s="39">
        <v>505.51</v>
      </c>
      <c r="CF7" s="39">
        <v>208.67</v>
      </c>
      <c r="CG7" s="39">
        <v>208.29</v>
      </c>
      <c r="CH7" s="39">
        <v>218.42</v>
      </c>
      <c r="CI7" s="39">
        <v>227.27</v>
      </c>
      <c r="CJ7" s="39">
        <v>223.98</v>
      </c>
      <c r="CK7" s="39">
        <v>168.38</v>
      </c>
      <c r="CL7" s="39">
        <v>48.89</v>
      </c>
      <c r="CM7" s="39">
        <v>47.63</v>
      </c>
      <c r="CN7" s="39">
        <v>49.54</v>
      </c>
      <c r="CO7" s="39">
        <v>50.23</v>
      </c>
      <c r="CP7" s="39">
        <v>48.85</v>
      </c>
      <c r="CQ7" s="39">
        <v>49.08</v>
      </c>
      <c r="CR7" s="39">
        <v>49.32</v>
      </c>
      <c r="CS7" s="39">
        <v>50.24</v>
      </c>
      <c r="CT7" s="39">
        <v>50.29</v>
      </c>
      <c r="CU7" s="39">
        <v>49.64</v>
      </c>
      <c r="CV7" s="39">
        <v>60</v>
      </c>
      <c r="CW7" s="39">
        <v>82.17</v>
      </c>
      <c r="CX7" s="39">
        <v>87.46</v>
      </c>
      <c r="CY7" s="39">
        <v>86.19</v>
      </c>
      <c r="CZ7" s="39">
        <v>84.6</v>
      </c>
      <c r="DA7" s="39">
        <v>85.89</v>
      </c>
      <c r="DB7" s="39">
        <v>79.3</v>
      </c>
      <c r="DC7" s="39">
        <v>79.34</v>
      </c>
      <c r="DD7" s="39">
        <v>78.650000000000006</v>
      </c>
      <c r="DE7" s="39">
        <v>77.73</v>
      </c>
      <c r="DF7" s="39">
        <v>78.09</v>
      </c>
      <c r="DG7" s="39">
        <v>89.8</v>
      </c>
      <c r="DH7" s="39">
        <v>19.22</v>
      </c>
      <c r="DI7" s="39">
        <v>21.68</v>
      </c>
      <c r="DJ7" s="39">
        <v>24.26</v>
      </c>
      <c r="DK7" s="39">
        <v>26.73</v>
      </c>
      <c r="DL7" s="39">
        <v>29.01</v>
      </c>
      <c r="DM7" s="39">
        <v>47.44</v>
      </c>
      <c r="DN7" s="39">
        <v>48.3</v>
      </c>
      <c r="DO7" s="39">
        <v>45.14</v>
      </c>
      <c r="DP7" s="39">
        <v>45.85</v>
      </c>
      <c r="DQ7" s="39">
        <v>47.31</v>
      </c>
      <c r="DR7" s="39">
        <v>49.59</v>
      </c>
      <c r="DS7" s="39">
        <v>0</v>
      </c>
      <c r="DT7" s="39">
        <v>0</v>
      </c>
      <c r="DU7" s="39">
        <v>0</v>
      </c>
      <c r="DV7" s="39">
        <v>0</v>
      </c>
      <c r="DW7" s="39">
        <v>0</v>
      </c>
      <c r="DX7" s="39">
        <v>11.16</v>
      </c>
      <c r="DY7" s="39">
        <v>12.43</v>
      </c>
      <c r="DZ7" s="39">
        <v>13.58</v>
      </c>
      <c r="EA7" s="39">
        <v>14.13</v>
      </c>
      <c r="EB7" s="39">
        <v>16.77</v>
      </c>
      <c r="EC7" s="39">
        <v>19.440000000000001</v>
      </c>
      <c r="ED7" s="39">
        <v>0.19</v>
      </c>
      <c r="EE7" s="39">
        <v>0.22</v>
      </c>
      <c r="EF7" s="39">
        <v>0.36</v>
      </c>
      <c r="EG7" s="39">
        <v>0.24</v>
      </c>
      <c r="EH7" s="39">
        <v>0</v>
      </c>
      <c r="EI7" s="39">
        <v>0.65</v>
      </c>
      <c r="EJ7" s="39">
        <v>0.46</v>
      </c>
      <c r="EK7" s="39">
        <v>0.44</v>
      </c>
      <c r="EL7" s="39">
        <v>0.52</v>
      </c>
      <c r="EM7" s="39">
        <v>0.47</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由布</cp:lastModifiedBy>
  <dcterms:created xsi:type="dcterms:W3CDTF">2020-12-04T02:15:16Z</dcterms:created>
  <dcterms:modified xsi:type="dcterms:W3CDTF">2021-01-19T00:32:38Z</dcterms:modified>
  <cp:category/>
</cp:coreProperties>
</file>